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05" windowWidth="17400" windowHeight="9150" tabRatio="771" activeTab="0"/>
  </bookViews>
  <sheets>
    <sheet name="Obiekty" sheetId="1" r:id="rId1"/>
  </sheets>
  <definedNames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<sst xmlns="http://schemas.openxmlformats.org/spreadsheetml/2006/main" count="959" uniqueCount="254">
  <si>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</si>
  <si>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</si>
  <si>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</si>
  <si>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</si>
  <si>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</si>
  <si>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</si>
  <si>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</si>
  <si>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</si>
  <si>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</si>
  <si>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</si>
  <si>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</si>
  <si>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</si>
  <si>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</si>
  <si>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</si>
  <si>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</si>
  <si>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</si>
  <si>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</si>
  <si>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</si>
  <si>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</si>
  <si>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</si>
  <si>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</si>
  <si>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</si>
  <si>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</si>
  <si>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</si>
  <si>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</si>
  <si>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</si>
  <si>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</si>
  <si>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</si>
  <si>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C12a</t>
  </si>
  <si>
    <t>C11</t>
  </si>
  <si>
    <t>Świetlica</t>
  </si>
  <si>
    <t>6</t>
  </si>
  <si>
    <t>1</t>
  </si>
  <si>
    <t>4</t>
  </si>
  <si>
    <t>2</t>
  </si>
  <si>
    <t>C21</t>
  </si>
  <si>
    <t>Parametry
dystrybucyjne</t>
  </si>
  <si>
    <t>3</t>
  </si>
  <si>
    <t xml:space="preserve">Adres obiektu </t>
  </si>
  <si>
    <t>Nazwa obiektu</t>
  </si>
  <si>
    <t>Nabywca</t>
  </si>
  <si>
    <t>Świetlica wiejska</t>
  </si>
  <si>
    <t>PGE Dystrybucja S.A.</t>
  </si>
  <si>
    <t>Nr ewidencyjny</t>
  </si>
  <si>
    <t>Dębska Wola</t>
  </si>
  <si>
    <t/>
  </si>
  <si>
    <t>26-026</t>
  </si>
  <si>
    <t>Morawica</t>
  </si>
  <si>
    <t>C22a</t>
  </si>
  <si>
    <t>Brudzów</t>
  </si>
  <si>
    <t>Bilcza</t>
  </si>
  <si>
    <t>Łabędziów</t>
  </si>
  <si>
    <t>Radomice</t>
  </si>
  <si>
    <t>Wola Morawicka</t>
  </si>
  <si>
    <t>Spacerowa</t>
  </si>
  <si>
    <t>Nida</t>
  </si>
  <si>
    <t>Brzeziny</t>
  </si>
  <si>
    <t>Kielecka</t>
  </si>
  <si>
    <t>38</t>
  </si>
  <si>
    <t>Chmielowice</t>
  </si>
  <si>
    <t>Obice</t>
  </si>
  <si>
    <t>Drochów Dolny</t>
  </si>
  <si>
    <t>Drochów Górny</t>
  </si>
  <si>
    <t>Lisów</t>
  </si>
  <si>
    <t>Szkolna</t>
  </si>
  <si>
    <t>PL_ZEOD_2661000434_11</t>
  </si>
  <si>
    <t>31-4087</t>
  </si>
  <si>
    <t>Budynek szkoły</t>
  </si>
  <si>
    <t>PL_ZEOD_2604000309_80</t>
  </si>
  <si>
    <t>31-4086</t>
  </si>
  <si>
    <t>Przedszkole samorządowe</t>
  </si>
  <si>
    <t xml:space="preserve">Szkolna </t>
  </si>
  <si>
    <t>PL_ZEOD_2604000312_75</t>
  </si>
  <si>
    <t>31-4094</t>
  </si>
  <si>
    <t>Zespół Placówek Oświatowych</t>
  </si>
  <si>
    <t>PL_ZEOD_2604000311_73</t>
  </si>
  <si>
    <t>Szkoła Podstawowo im. Jakuba Szelesta</t>
  </si>
  <si>
    <t xml:space="preserve">Dębska Wola </t>
  </si>
  <si>
    <t>146</t>
  </si>
  <si>
    <t>PL_ZEOD_2661000349_22</t>
  </si>
  <si>
    <t>18</t>
  </si>
  <si>
    <t>PL_ZEOD_2604117480_00</t>
  </si>
  <si>
    <t>Muszla Koncertowa</t>
  </si>
  <si>
    <t>23-026</t>
  </si>
  <si>
    <t>PL_ZEOD_2661000376_43</t>
  </si>
  <si>
    <t>Muzeum garncarstwa</t>
  </si>
  <si>
    <t>Chałupki</t>
  </si>
  <si>
    <t>PL_ZEOD_2661000438_19</t>
  </si>
  <si>
    <t>Obiekt sportowy</t>
  </si>
  <si>
    <t>przy st.1328</t>
  </si>
  <si>
    <t>PL_ZEOD_2661000385_50</t>
  </si>
  <si>
    <t>Chałupki Obice</t>
  </si>
  <si>
    <t>PL_ZEOD_2661000384_48</t>
  </si>
  <si>
    <t>Świetlica OSP</t>
  </si>
  <si>
    <t>dz. 503</t>
  </si>
  <si>
    <t>PL_ZEOD_2661000437_17</t>
  </si>
  <si>
    <t>OSP Drochów Dolny</t>
  </si>
  <si>
    <t>Ogrodowa</t>
  </si>
  <si>
    <t>PL_ZEOD_2661000383_46</t>
  </si>
  <si>
    <t>Plac zabaw</t>
  </si>
  <si>
    <t>Zaborze Kolonia</t>
  </si>
  <si>
    <t>PL_ZEOD_2661000377_45</t>
  </si>
  <si>
    <t>PL_ZEOD_2661000366_34</t>
  </si>
  <si>
    <t>OSP Obice</t>
  </si>
  <si>
    <t>Dworska</t>
  </si>
  <si>
    <t>PL_ZEOD_2661000382_44</t>
  </si>
  <si>
    <t>Dom ludowy</t>
  </si>
  <si>
    <t>PL_ZEOD_2661000435_13</t>
  </si>
  <si>
    <t>PL_ZEOD_2661000436_15</t>
  </si>
  <si>
    <t>Nida Lurowizna</t>
  </si>
  <si>
    <t>39</t>
  </si>
  <si>
    <t>PL_ZEOD_2661000401_78</t>
  </si>
  <si>
    <t>pl.Ks.Augusta Żołątkowskiego</t>
  </si>
  <si>
    <t>PL_ZEOD_2661000381_42</t>
  </si>
  <si>
    <t>020439000007</t>
  </si>
  <si>
    <t>OSP Zbrza</t>
  </si>
  <si>
    <t>Zbrza</t>
  </si>
  <si>
    <t>PL_ZEOD_2661000359_31</t>
  </si>
  <si>
    <t>OSP Nida</t>
  </si>
  <si>
    <t>PL_ZEOD_2661000362_26</t>
  </si>
  <si>
    <t>OSP Radomice</t>
  </si>
  <si>
    <t>PL_ZEOD_2661000365_32</t>
  </si>
  <si>
    <t>OSP Lisów</t>
  </si>
  <si>
    <t>4A</t>
  </si>
  <si>
    <t>PL_ZEOD_2604000950_05</t>
  </si>
  <si>
    <t>040471000001</t>
  </si>
  <si>
    <t xml:space="preserve">Gminna Biblioteka    </t>
  </si>
  <si>
    <t>PL_ZEOD_2661000357_27</t>
  </si>
  <si>
    <t>Towarzystwo Przyjaciół Nidy</t>
  </si>
  <si>
    <t>PL_ZEOD_2661000364_30</t>
  </si>
  <si>
    <t>PL_ZEOD_2661000363_28</t>
  </si>
  <si>
    <t>OSP</t>
  </si>
  <si>
    <t>82</t>
  </si>
  <si>
    <t>PL_ZEOD_2661000379_49</t>
  </si>
  <si>
    <t>PL_ZEOD_2661000348_20</t>
  </si>
  <si>
    <t>Pińczowska</t>
  </si>
  <si>
    <t>20</t>
  </si>
  <si>
    <t>PL_ZEOD_2604169322_86</t>
  </si>
  <si>
    <t>020710000001</t>
  </si>
  <si>
    <t>Podemłynie</t>
  </si>
  <si>
    <t>PL_ZEOD_2661000355_23</t>
  </si>
  <si>
    <t>Stowarzyszenie Wola Morawicka</t>
  </si>
  <si>
    <t>PL_ZEOD_2661000380_40</t>
  </si>
  <si>
    <t xml:space="preserve"> Szkoła Podstawowa</t>
  </si>
  <si>
    <t>8</t>
  </si>
  <si>
    <t>PL_ZEOD_2604000951_07</t>
  </si>
  <si>
    <t>PL_ZEOD_2661000360_22</t>
  </si>
  <si>
    <t>Towarzystwo Przyjaciół Chmielowic</t>
  </si>
  <si>
    <t>29</t>
  </si>
  <si>
    <t>PL_ZEOD_2661000353_19</t>
  </si>
  <si>
    <t>PL_ZEOD_2661000354_21</t>
  </si>
  <si>
    <t>Towarzystwo Ekorozwoju Radomic</t>
  </si>
  <si>
    <t>110A</t>
  </si>
  <si>
    <t>PL_ZEOD_2661000356_25</t>
  </si>
  <si>
    <t>Centrum Samorządowe - Urząd Gminy</t>
  </si>
  <si>
    <t xml:space="preserve">Morawica </t>
  </si>
  <si>
    <t xml:space="preserve">Spacerowa </t>
  </si>
  <si>
    <t>7</t>
  </si>
  <si>
    <t>PL_ZEOD_2604000471_35</t>
  </si>
  <si>
    <t>31-4241</t>
  </si>
  <si>
    <t>Pływalnia</t>
  </si>
  <si>
    <t>PL_ZEOD_2604000640_22</t>
  </si>
  <si>
    <t>31-4391</t>
  </si>
  <si>
    <t>Hala sportowa</t>
  </si>
  <si>
    <t>PL_ZEOD_2661000951_63</t>
  </si>
  <si>
    <t>31-4392</t>
  </si>
  <si>
    <t>Kaplica</t>
  </si>
  <si>
    <t>PL_ZEOD_2604106240_35</t>
  </si>
  <si>
    <t xml:space="preserve">Przedszkole  </t>
  </si>
  <si>
    <t>dz.130/2</t>
  </si>
  <si>
    <t>PL_ZEOD_2661192371_04</t>
  </si>
  <si>
    <t>020816000001</t>
  </si>
  <si>
    <t>Samorządowe Centrum</t>
  </si>
  <si>
    <t>PL_ZEOD_2604101145_02</t>
  </si>
  <si>
    <t>020819000001</t>
  </si>
  <si>
    <t>Miasto i Gmina Morawica</t>
  </si>
  <si>
    <t>Morawica, ul. Spacerowa 7, 26-026 Morawica</t>
  </si>
  <si>
    <t>6572630604</t>
  </si>
  <si>
    <t>Zespół Placówek Oświatowych w Morawicy - przedszkole</t>
  </si>
  <si>
    <t>Zespół Placówek Oświatowych w Morawicy</t>
  </si>
  <si>
    <t>Szkoła Podstawowa im. Jakuba Szelesta w Dębskiej Woli</t>
  </si>
  <si>
    <t>Dębska Wola 146, 26-026 Morawica</t>
  </si>
  <si>
    <t>"Koral" Sport i Rekreacja Sp. Z o.o.</t>
  </si>
  <si>
    <t>Stowarzyszenie Przyjaciół Brzezin i Podwola</t>
  </si>
  <si>
    <t>Brzeziny PL.KS. Augusta Żołątkowskiego 1, 26-026 Morawica</t>
  </si>
  <si>
    <t>6572803677</t>
  </si>
  <si>
    <t>Zbrza 47 26-026 Morawica</t>
  </si>
  <si>
    <t>Ochotnicza Straż Pożarna Zbrza</t>
  </si>
  <si>
    <t>Gminna Biblioteka Publiczna im. Jana Pawła II w Morawicy</t>
  </si>
  <si>
    <t>Nida 38, 26-026 Morawica</t>
  </si>
  <si>
    <t>Ochotnicza Straż Pożarna Brudzów</t>
  </si>
  <si>
    <t>Brudzów, 26-026 Morawica</t>
  </si>
  <si>
    <t xml:space="preserve">Ochotnicza Straż Pożarna </t>
  </si>
  <si>
    <t>Ochotnicza Straż Pożarna</t>
  </si>
  <si>
    <t>Podemłynie 3, Wola Morawicka, 26-026 Morawica</t>
  </si>
  <si>
    <t>6572457301</t>
  </si>
  <si>
    <t>Wola Morawicka Podemłynie 1,  26-026 Morawica</t>
  </si>
  <si>
    <t>Podemłynie 1, Wola Morawicka, 26-026 Morawica</t>
  </si>
  <si>
    <t>Stowarzyszenie Ekorozwoju Lisowa i Zaborza</t>
  </si>
  <si>
    <t>Radomice 110A, 26-026 Morawica</t>
  </si>
  <si>
    <t>6572783667</t>
  </si>
  <si>
    <t>Bilcza, ul. Szkolna 2,  26-026 Morawica</t>
  </si>
  <si>
    <t>6572822539</t>
  </si>
  <si>
    <t>Samorządowe Centrum Kultury w Morawicy</t>
  </si>
  <si>
    <t>657-26-30-604</t>
  </si>
  <si>
    <t>Urząd Miasta i Gminy w Morawicy</t>
  </si>
  <si>
    <t>ul. Spacerowa 7</t>
  </si>
  <si>
    <t>26-026 Morawica</t>
  </si>
  <si>
    <t>Morawica, ul. Spacerowa 7 26-026 Morawica</t>
  </si>
  <si>
    <t>Ochotnicza Straż Pożarna  Zbrza</t>
  </si>
  <si>
    <t>Szkoła Podstawowa im. Ks. Piotra Ściegiennego w Bilczy</t>
  </si>
  <si>
    <t>Szkoła Podstawowa w Obicach</t>
  </si>
  <si>
    <t>UG (świetlica)</t>
  </si>
  <si>
    <t>MGOPS Środowiskowy Dom Samopomocy</t>
  </si>
  <si>
    <t>Publiczna Szkoła Podstawowa w Lisowie</t>
  </si>
  <si>
    <t>Miejsko - Gminny Ośrodek Pomocy Społecznej w Morawicy</t>
  </si>
  <si>
    <t>Dane korespondencyjne do wysyłki faktur</t>
  </si>
  <si>
    <t>Obecny
sprzedawcy</t>
  </si>
  <si>
    <t>Operator Systemu Dystrybucji</t>
  </si>
  <si>
    <t>Morawica, ul. Spacerowa 7,26-026 Morawica</t>
  </si>
  <si>
    <t>PGE Obrót S.A.</t>
  </si>
  <si>
    <t>UK-umowa kompleksowa</t>
  </si>
  <si>
    <t>US - umowa sprzedaży energii elektrycznej</t>
  </si>
  <si>
    <t>Rodzaj umowy w dniu 30.06.2018</t>
  </si>
  <si>
    <t>Sprzedawca w dniu 30.06.2018</t>
  </si>
  <si>
    <t>Zmiana gr. Taryfowej po dniu 30.06.2018</t>
  </si>
  <si>
    <t>Przyłączony do sieci po dniu 30.06.2018</t>
  </si>
  <si>
    <t>Opłata handlowa</t>
  </si>
  <si>
    <t>US</t>
  </si>
  <si>
    <t>nie</t>
  </si>
  <si>
    <t>-</t>
  </si>
  <si>
    <t>Bilcza, ul. Szkolna 2 26-026 Morawica</t>
  </si>
  <si>
    <t>Morawica, ul. Szkolna 4  26-026 Morawica</t>
  </si>
  <si>
    <t>Obice, ul. Szkolna 18 26-026 Morawica</t>
  </si>
  <si>
    <t>Zbrza 47, 26-026 Morawica</t>
  </si>
  <si>
    <t>Bilcza, ul. Kielecka 1, 26-026 Morawica</t>
  </si>
  <si>
    <t>Morawica, ul. Pińczowska 20, 26-026 Morawica</t>
  </si>
  <si>
    <t>Lisów ul. Szkolna 8 , 26-026 Morawica</t>
  </si>
  <si>
    <t>Lisów, ul. Szkolna 8 , 26-026 Morawica</t>
  </si>
  <si>
    <t>Morawica, ul. Kielecka 9, 26-026 Morawica</t>
  </si>
  <si>
    <t>Chmielowice,  ul. Szkolna 29, 26-026 Morawica</t>
  </si>
  <si>
    <t>Chmielowice, ul. Szkolna 29, 26-026 Morawica</t>
  </si>
  <si>
    <t>Brzeziny, ul. Szkolna 3, 26-026 Morawica</t>
  </si>
  <si>
    <t>Morawica, ul .Szkolna 6, 26-026 Morawica</t>
  </si>
  <si>
    <t xml:space="preserve"> Fundacja Działająca Na Rzecz Miejscowej Społeczności Bilczy "Kazimierz"</t>
  </si>
  <si>
    <t>Bilcza, ul. Szkolna 2, 26-026 Morawica</t>
  </si>
  <si>
    <t>Novum S.A</t>
  </si>
  <si>
    <t>WYKAZ PUNKTÓW POBORU - LOKALE I OBIEKTY</t>
  </si>
  <si>
    <t>Załącznik nr 1a do SIWZ</t>
  </si>
  <si>
    <t>Stan na dzień 30.06.2018r.</t>
  </si>
  <si>
    <t xml:space="preserve">Cena jednostkowa zakupu energii elektrycznej </t>
  </si>
  <si>
    <t>Miasto i Gmina Morawica. Dostawa energii elektrycznej w okresie od 01.09.2019r. do 31.08.2020r.</t>
  </si>
  <si>
    <t>Szacunkowe zużycie energii elektrycznej
w okresie od 01.09.2019 do 31.12.2019 [MWh]</t>
  </si>
  <si>
    <t>Szacunkowe zużycie energii elektrycznej
w okresie od  01.01.2020 do 31.08.2020  [MWh]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</si>
</sst>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.5"/>
      <color indexed="8"/>
      <name val="Calibri"/>
      <family val="2"/>
    </font>
    <font>
      <sz val="8.5"/>
      <name val="Calibri"/>
      <family val="2"/>
    </font>
    <font>
      <b/>
      <sz val="8.5"/>
      <color indexed="8"/>
      <name val="Calibri"/>
      <family val="2"/>
    </font>
    <font>
      <b/>
      <sz val="8.5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14" fontId="25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quotePrefix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2" fontId="25" fillId="32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0" fontId="25" fillId="32" borderId="10" xfId="0" applyFont="1" applyFill="1" applyBorder="1" applyAlignment="1">
      <alignment vertical="center" wrapText="1"/>
    </xf>
    <xf numFmtId="4" fontId="25" fillId="32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4" fontId="25" fillId="32" borderId="10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vertical="center"/>
    </xf>
    <xf numFmtId="43" fontId="52" fillId="32" borderId="10" xfId="44" applyFont="1" applyFill="1" applyBorder="1" applyAlignment="1">
      <alignment vertical="center"/>
    </xf>
    <xf numFmtId="43" fontId="52" fillId="32" borderId="10" xfId="44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horizontal="right" vertical="center"/>
    </xf>
    <xf numFmtId="14" fontId="28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4" fontId="28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14" fontId="30" fillId="0" borderId="0" xfId="0" applyNumberFormat="1" applyFont="1" applyFill="1" applyAlignment="1">
      <alignment vertical="center"/>
    </xf>
    <xf numFmtId="0" fontId="53" fillId="32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4" fontId="23" fillId="0" borderId="0" xfId="0" applyNumberFormat="1" applyFont="1" applyFill="1" applyAlignment="1">
      <alignment vertical="center"/>
    </xf>
    <xf numFmtId="0" fontId="22" fillId="0" borderId="0" xfId="0" applyFont="1" applyFill="1" applyAlignment="1" quotePrefix="1">
      <alignment horizontal="center" vertical="center" wrapText="1"/>
    </xf>
    <xf numFmtId="49" fontId="22" fillId="0" borderId="0" xfId="0" applyNumberFormat="1" applyFont="1" applyFill="1" applyAlignment="1" quotePrefix="1">
      <alignment horizontal="center" vertical="center" wrapText="1"/>
    </xf>
    <xf numFmtId="0" fontId="22" fillId="0" borderId="0" xfId="0" applyFont="1" applyFill="1" applyAlignment="1" quotePrefix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 quotePrefix="1">
      <alignment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vertical="center" wrapText="1"/>
    </xf>
    <xf numFmtId="4" fontId="25" fillId="33" borderId="10" xfId="0" applyNumberFormat="1" applyFont="1" applyFill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wrapText="1"/>
    </xf>
    <xf numFmtId="4" fontId="25" fillId="32" borderId="11" xfId="0" applyNumberFormat="1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4" fontId="25" fillId="33" borderId="14" xfId="0" applyNumberFormat="1" applyFont="1" applyFill="1" applyBorder="1" applyAlignment="1">
      <alignment horizontal="right" vertical="center" wrapText="1"/>
    </xf>
    <xf numFmtId="14" fontId="25" fillId="32" borderId="15" xfId="0" applyNumberFormat="1" applyFont="1" applyFill="1" applyBorder="1" applyAlignment="1">
      <alignment horizontal="center" vertical="center"/>
    </xf>
    <xf numFmtId="0" fontId="52" fillId="32" borderId="0" xfId="0" applyFont="1" applyFill="1" applyBorder="1" applyAlignment="1">
      <alignment vertical="center" wrapText="1"/>
    </xf>
    <xf numFmtId="0" fontId="52" fillId="32" borderId="13" xfId="0" applyFont="1" applyFill="1" applyBorder="1" applyAlignment="1">
      <alignment vertical="center"/>
    </xf>
    <xf numFmtId="0" fontId="52" fillId="32" borderId="13" xfId="0" applyFont="1" applyFill="1" applyBorder="1" applyAlignment="1">
      <alignment horizontal="center" vertical="center"/>
    </xf>
    <xf numFmtId="43" fontId="52" fillId="32" borderId="13" xfId="44" applyFont="1" applyFill="1" applyBorder="1" applyAlignment="1">
      <alignment vertical="center"/>
    </xf>
    <xf numFmtId="43" fontId="52" fillId="32" borderId="13" xfId="44" applyFont="1" applyFill="1" applyBorder="1" applyAlignment="1">
      <alignment horizontal="center" vertical="center"/>
    </xf>
    <xf numFmtId="0" fontId="52" fillId="32" borderId="14" xfId="0" applyFont="1" applyFill="1" applyBorder="1" applyAlignment="1">
      <alignment horizontal="center" vertical="center"/>
    </xf>
    <xf numFmtId="2" fontId="52" fillId="32" borderId="15" xfId="44" applyNumberFormat="1" applyFont="1" applyFill="1" applyBorder="1" applyAlignment="1">
      <alignment vertical="center"/>
    </xf>
    <xf numFmtId="0" fontId="52" fillId="32" borderId="16" xfId="0" applyFont="1" applyFill="1" applyBorder="1" applyAlignment="1">
      <alignment horizontal="center" vertical="center"/>
    </xf>
    <xf numFmtId="0" fontId="52" fillId="32" borderId="17" xfId="0" applyFont="1" applyFill="1" applyBorder="1" applyAlignment="1">
      <alignment vertical="center"/>
    </xf>
    <xf numFmtId="0" fontId="52" fillId="32" borderId="17" xfId="0" applyFont="1" applyFill="1" applyBorder="1" applyAlignment="1">
      <alignment horizontal="center" vertical="center"/>
    </xf>
    <xf numFmtId="43" fontId="52" fillId="32" borderId="17" xfId="44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2" fontId="25" fillId="32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/>
    </xf>
    <xf numFmtId="0" fontId="25" fillId="32" borderId="13" xfId="0" applyFont="1" applyFill="1" applyBorder="1" applyAlignment="1">
      <alignment vertical="center" wrapText="1"/>
    </xf>
    <xf numFmtId="4" fontId="25" fillId="32" borderId="13" xfId="0" applyNumberFormat="1" applyFont="1" applyFill="1" applyBorder="1" applyAlignment="1">
      <alignment horizontal="left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14" fontId="25" fillId="32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33" borderId="16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4" fontId="25" fillId="0" borderId="17" xfId="0" applyNumberFormat="1" applyFont="1" applyFill="1" applyBorder="1" applyAlignment="1">
      <alignment horizontal="center" vertical="center" wrapText="1"/>
    </xf>
    <xf numFmtId="14" fontId="25" fillId="0" borderId="19" xfId="0" applyNumberFormat="1" applyFont="1" applyFill="1" applyBorder="1" applyAlignment="1">
      <alignment horizontal="center" vertical="center" wrapText="1"/>
    </xf>
    <xf numFmtId="0" fontId="52" fillId="32" borderId="21" xfId="0" applyFont="1" applyFill="1" applyBorder="1" applyAlignment="1">
      <alignment horizontal="center" vertical="center"/>
    </xf>
    <xf numFmtId="2" fontId="52" fillId="32" borderId="22" xfId="44" applyNumberFormat="1" applyFont="1" applyFill="1" applyBorder="1" applyAlignment="1">
      <alignment vertical="center"/>
    </xf>
    <xf numFmtId="43" fontId="52" fillId="32" borderId="17" xfId="44" applyFont="1" applyFill="1" applyBorder="1" applyAlignment="1">
      <alignment vertical="center"/>
    </xf>
    <xf numFmtId="2" fontId="52" fillId="32" borderId="19" xfId="44" applyNumberFormat="1" applyFont="1" applyFill="1" applyBorder="1" applyAlignment="1">
      <alignment vertical="center"/>
    </xf>
    <xf numFmtId="0" fontId="52" fillId="32" borderId="17" xfId="0" applyFont="1" applyFill="1" applyBorder="1" applyAlignment="1">
      <alignment horizontal="center" vertical="center" wrapText="1"/>
    </xf>
    <xf numFmtId="2" fontId="52" fillId="32" borderId="19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4" fontId="25" fillId="32" borderId="22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2" fontId="25" fillId="32" borderId="24" xfId="0" applyNumberFormat="1" applyFont="1" applyFill="1" applyBorder="1" applyAlignment="1">
      <alignment horizontal="center" vertical="center" wrapText="1"/>
    </xf>
    <xf numFmtId="4" fontId="24" fillId="0" borderId="24" xfId="0" applyNumberFormat="1" applyFont="1" applyFill="1" applyBorder="1" applyAlignment="1">
      <alignment horizontal="right" vertical="center"/>
    </xf>
    <xf numFmtId="0" fontId="25" fillId="32" borderId="24" xfId="0" applyFont="1" applyFill="1" applyBorder="1" applyAlignment="1">
      <alignment vertical="center" wrapText="1"/>
    </xf>
    <xf numFmtId="0" fontId="25" fillId="32" borderId="24" xfId="0" applyFont="1" applyFill="1" applyBorder="1" applyAlignment="1">
      <alignment horizontal="center" vertical="center" wrapText="1"/>
    </xf>
    <xf numFmtId="0" fontId="25" fillId="32" borderId="24" xfId="0" applyFont="1" applyFill="1" applyBorder="1" applyAlignment="1">
      <alignment horizontal="left" vertical="center" wrapText="1"/>
    </xf>
    <xf numFmtId="4" fontId="25" fillId="32" borderId="24" xfId="0" applyNumberFormat="1" applyFont="1" applyFill="1" applyBorder="1" applyAlignment="1">
      <alignment horizontal="left" vertical="center" wrapText="1"/>
    </xf>
    <xf numFmtId="4" fontId="25" fillId="0" borderId="24" xfId="0" applyNumberFormat="1" applyFont="1" applyFill="1" applyBorder="1" applyAlignment="1">
      <alignment horizontal="center" vertical="center" wrapText="1"/>
    </xf>
    <xf numFmtId="14" fontId="25" fillId="32" borderId="24" xfId="0" applyNumberFormat="1" applyFont="1" applyFill="1" applyBorder="1" applyAlignment="1">
      <alignment horizontal="center" vertical="center"/>
    </xf>
    <xf numFmtId="14" fontId="25" fillId="32" borderId="25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right" vertical="center" wrapText="1"/>
    </xf>
    <xf numFmtId="4" fontId="25" fillId="33" borderId="24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/>
    </xf>
    <xf numFmtId="4" fontId="24" fillId="0" borderId="22" xfId="0" applyNumberFormat="1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>
      <alignment horizontal="right" vertical="center"/>
    </xf>
    <xf numFmtId="4" fontId="24" fillId="0" borderId="15" xfId="0" applyNumberFormat="1" applyFont="1" applyFill="1" applyBorder="1" applyAlignment="1">
      <alignment horizontal="right" vertical="center"/>
    </xf>
    <xf numFmtId="4" fontId="24" fillId="0" borderId="23" xfId="0" applyNumberFormat="1" applyFont="1" applyFill="1" applyBorder="1" applyAlignment="1">
      <alignment horizontal="right" vertical="center"/>
    </xf>
    <xf numFmtId="4" fontId="24" fillId="0" borderId="25" xfId="0" applyNumberFormat="1" applyFont="1" applyFill="1" applyBorder="1" applyAlignment="1">
      <alignment horizontal="right" vertical="center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" fontId="24" fillId="0" borderId="25" xfId="0" applyNumberFormat="1" applyFont="1" applyFill="1" applyBorder="1" applyAlignment="1">
      <alignment horizontal="right" vertical="center" wrapText="1"/>
    </xf>
    <xf numFmtId="0" fontId="25" fillId="32" borderId="26" xfId="0" applyFont="1" applyFill="1" applyBorder="1" applyAlignment="1">
      <alignment vertical="center" wrapText="1"/>
    </xf>
    <xf numFmtId="0" fontId="25" fillId="32" borderId="27" xfId="0" applyFont="1" applyFill="1" applyBorder="1" applyAlignment="1">
      <alignment vertical="center" wrapText="1"/>
    </xf>
    <xf numFmtId="4" fontId="25" fillId="32" borderId="28" xfId="0" applyNumberFormat="1" applyFont="1" applyFill="1" applyBorder="1" applyAlignment="1">
      <alignment horizontal="center" vertical="center" wrapText="1"/>
    </xf>
    <xf numFmtId="4" fontId="25" fillId="32" borderId="29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/>
    </xf>
    <xf numFmtId="4" fontId="24" fillId="33" borderId="19" xfId="0" applyNumberFormat="1" applyFont="1" applyFill="1" applyBorder="1" applyAlignment="1">
      <alignment horizontal="center" vertical="center" wrapText="1"/>
    </xf>
    <xf numFmtId="4" fontId="25" fillId="33" borderId="21" xfId="0" applyNumberFormat="1" applyFont="1" applyFill="1" applyBorder="1" applyAlignment="1">
      <alignment horizontal="right" vertical="center" wrapText="1"/>
    </xf>
    <xf numFmtId="4" fontId="24" fillId="33" borderId="22" xfId="0" applyNumberFormat="1" applyFont="1" applyFill="1" applyBorder="1" applyAlignment="1">
      <alignment horizontal="right" vertical="center"/>
    </xf>
    <xf numFmtId="4" fontId="24" fillId="33" borderId="15" xfId="0" applyNumberFormat="1" applyFont="1" applyFill="1" applyBorder="1" applyAlignment="1">
      <alignment horizontal="right" vertical="center"/>
    </xf>
    <xf numFmtId="4" fontId="25" fillId="33" borderId="23" xfId="0" applyNumberFormat="1" applyFont="1" applyFill="1" applyBorder="1" applyAlignment="1">
      <alignment horizontal="right" vertical="center" wrapText="1"/>
    </xf>
    <xf numFmtId="4" fontId="24" fillId="33" borderId="25" xfId="0" applyNumberFormat="1" applyFont="1" applyFill="1" applyBorder="1" applyAlignment="1">
      <alignment horizontal="right" vertical="center"/>
    </xf>
    <xf numFmtId="4" fontId="24" fillId="33" borderId="23" xfId="0" applyNumberFormat="1" applyFont="1" applyFill="1" applyBorder="1" applyAlignment="1">
      <alignment horizontal="right" vertical="center" wrapText="1"/>
    </xf>
    <xf numFmtId="4" fontId="24" fillId="33" borderId="24" xfId="0" applyNumberFormat="1" applyFont="1" applyFill="1" applyBorder="1" applyAlignment="1">
      <alignment horizontal="right" vertical="center" wrapText="1"/>
    </xf>
    <xf numFmtId="4" fontId="24" fillId="33" borderId="25" xfId="0" applyNumberFormat="1" applyFont="1" applyFill="1" applyBorder="1" applyAlignment="1">
      <alignment horizontal="right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52" fillId="32" borderId="31" xfId="0" applyFont="1" applyFill="1" applyBorder="1" applyAlignment="1">
      <alignment horizontal="center" vertical="center" wrapText="1"/>
    </xf>
    <xf numFmtId="0" fontId="52" fillId="32" borderId="33" xfId="0" applyFont="1" applyFill="1" applyBorder="1" applyAlignment="1">
      <alignment horizontal="center" vertical="center" wrapText="1"/>
    </xf>
    <xf numFmtId="0" fontId="52" fillId="32" borderId="34" xfId="0" applyFont="1" applyFill="1" applyBorder="1" applyAlignment="1">
      <alignment horizontal="center" vertical="center" wrapText="1"/>
    </xf>
    <xf numFmtId="0" fontId="52" fillId="32" borderId="16" xfId="0" applyFont="1" applyFill="1" applyBorder="1" applyAlignment="1">
      <alignment horizontal="center" vertical="center" wrapText="1"/>
    </xf>
    <xf numFmtId="0" fontId="52" fillId="32" borderId="17" xfId="0" applyFont="1" applyFill="1" applyBorder="1" applyAlignment="1">
      <alignment horizontal="center" vertical="center" wrapText="1"/>
    </xf>
    <xf numFmtId="0" fontId="52" fillId="32" borderId="35" xfId="0" applyFont="1" applyFill="1" applyBorder="1" applyAlignment="1">
      <alignment horizontal="center" vertical="center" wrapText="1"/>
    </xf>
    <xf numFmtId="0" fontId="52" fillId="32" borderId="36" xfId="0" applyFont="1" applyFill="1" applyBorder="1" applyAlignment="1">
      <alignment horizontal="center" vertical="center" wrapText="1"/>
    </xf>
    <xf numFmtId="0" fontId="52" fillId="32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4" fontId="25" fillId="0" borderId="31" xfId="0" applyNumberFormat="1" applyFont="1" applyFill="1" applyBorder="1" applyAlignment="1">
      <alignment horizontal="center" vertical="center" wrapText="1"/>
    </xf>
    <xf numFmtId="14" fontId="25" fillId="0" borderId="33" xfId="0" applyNumberFormat="1" applyFont="1" applyFill="1" applyBorder="1" applyAlignment="1">
      <alignment horizontal="center" vertical="center" wrapText="1"/>
    </xf>
    <xf numFmtId="4" fontId="24" fillId="33" borderId="34" xfId="0" applyNumberFormat="1" applyFont="1" applyFill="1" applyBorder="1" applyAlignment="1">
      <alignment horizontal="center" vertical="center" wrapText="1"/>
    </xf>
    <xf numFmtId="4" fontId="24" fillId="33" borderId="31" xfId="0" applyNumberFormat="1" applyFont="1" applyFill="1" applyBorder="1" applyAlignment="1">
      <alignment horizontal="center" vertical="center" wrapText="1"/>
    </xf>
    <xf numFmtId="4" fontId="24" fillId="33" borderId="33" xfId="0" applyNumberFormat="1" applyFont="1" applyFill="1" applyBorder="1" applyAlignment="1">
      <alignment horizontal="center" vertical="center" wrapText="1"/>
    </xf>
    <xf numFmtId="3" fontId="25" fillId="0" borderId="41" xfId="0" applyNumberFormat="1" applyFont="1" applyFill="1" applyBorder="1" applyAlignment="1">
      <alignment horizontal="center" vertical="center" wrapText="1"/>
    </xf>
    <xf numFmtId="3" fontId="25" fillId="0" borderId="40" xfId="0" applyNumberFormat="1" applyFont="1" applyFill="1" applyBorder="1" applyAlignment="1">
      <alignment horizontal="center" vertical="center" wrapText="1"/>
    </xf>
    <xf numFmtId="3" fontId="25" fillId="0" borderId="42" xfId="0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right" vertical="center"/>
    </xf>
    <xf numFmtId="4" fontId="24" fillId="0" borderId="31" xfId="0" applyNumberFormat="1" applyFont="1" applyFill="1" applyBorder="1" applyAlignment="1">
      <alignment horizontal="right" vertical="center"/>
    </xf>
    <xf numFmtId="4" fontId="24" fillId="0" borderId="33" xfId="0" applyNumberFormat="1" applyFont="1" applyFill="1" applyBorder="1" applyAlignment="1">
      <alignment horizontal="right" vertical="center"/>
    </xf>
    <xf numFmtId="4" fontId="24" fillId="0" borderId="19" xfId="0" applyNumberFormat="1" applyFont="1" applyFill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PageLayoutView="0" workbookViewId="0" topLeftCell="A1">
      <selection activeCell="N65" sqref="N65"/>
    </sheetView>
  </sheetViews>
  <sheetFormatPr defaultColWidth="9.00390625" defaultRowHeight="15" customHeight="1"/>
  <cols>
    <col min="1" max="1" width="3.625" style="4" customWidth="1"/>
    <col min="2" max="2" width="16.875" style="8" customWidth="1"/>
    <col min="3" max="3" width="15.25390625" style="8" bestFit="1" customWidth="1"/>
    <col min="4" max="4" width="11.00390625" style="16" customWidth="1"/>
    <col min="5" max="5" width="9.375" style="17" customWidth="1"/>
    <col min="6" max="6" width="5.125" style="16" bestFit="1" customWidth="1"/>
    <col min="7" max="7" width="6.625" style="8" bestFit="1" customWidth="1"/>
    <col min="8" max="8" width="17.50390625" style="8" bestFit="1" customWidth="1"/>
    <col min="9" max="9" width="10.50390625" style="8" bestFit="1" customWidth="1"/>
    <col min="10" max="10" width="7.00390625" style="9" bestFit="1" customWidth="1"/>
    <col min="11" max="11" width="7.125" style="3" bestFit="1" customWidth="1"/>
    <col min="12" max="12" width="6.875" style="7" bestFit="1" customWidth="1"/>
    <col min="13" max="13" width="6.25390625" style="7" bestFit="1" customWidth="1"/>
    <col min="14" max="14" width="5.875" style="7" bestFit="1" customWidth="1"/>
    <col min="15" max="15" width="6.875" style="7" bestFit="1" customWidth="1"/>
    <col min="16" max="18" width="6.125" style="7" customWidth="1"/>
    <col min="19" max="19" width="9.375" style="7" customWidth="1"/>
    <col min="20" max="21" width="6.125" style="7" customWidth="1"/>
    <col min="22" max="22" width="11.00390625" style="7" customWidth="1"/>
    <col min="23" max="23" width="6.125" style="7" customWidth="1"/>
    <col min="24" max="24" width="17.625" style="8" customWidth="1"/>
    <col min="25" max="25" width="22.375" style="8" customWidth="1"/>
    <col min="26" max="26" width="9.625" style="8" bestFit="1" customWidth="1"/>
    <col min="27" max="27" width="19.00390625" style="8" customWidth="1"/>
    <col min="28" max="28" width="19.125" style="8" customWidth="1"/>
    <col min="29" max="29" width="14.00390625" style="3" bestFit="1" customWidth="1"/>
    <col min="30" max="30" width="12.125" style="5" bestFit="1" customWidth="1"/>
    <col min="31" max="31" width="8.00390625" style="5" bestFit="1" customWidth="1"/>
    <col min="32" max="33" width="8.875" style="5" customWidth="1"/>
    <col min="34" max="34" width="9.25390625" style="6" customWidth="1"/>
    <col min="35" max="37" width="9.00390625" style="3" customWidth="1"/>
    <col min="38" max="39" width="9.125" style="3" bestFit="1" customWidth="1"/>
    <col min="40" max="40" width="9.00390625" style="3" customWidth="1"/>
    <col min="41" max="41" width="9.125" style="3" bestFit="1" customWidth="1"/>
    <col min="42" max="16384" width="9.00390625" style="3" customWidth="1"/>
  </cols>
  <sheetData>
    <row r="1" spans="1:41" s="1" customFormat="1" ht="37.5" customHeight="1">
      <c r="A1" s="182" t="s">
        <v>251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</row>
    <row r="2" spans="1:39" s="81" customFormat="1" ht="32.25" customHeight="1">
      <c r="A2" s="79"/>
      <c r="B2" s="80" t="s">
        <v>248</v>
      </c>
      <c r="C2" s="80"/>
      <c r="D2" s="182" t="s">
        <v>247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</row>
    <row r="3" spans="1:34" s="2" customFormat="1" ht="15" customHeight="1">
      <c r="A3" s="40"/>
      <c r="B3" s="43"/>
      <c r="C3" s="44"/>
      <c r="D3" s="45"/>
      <c r="E3" s="46"/>
      <c r="F3" s="47"/>
      <c r="G3" s="48"/>
      <c r="H3" s="49"/>
      <c r="I3" s="49"/>
      <c r="J3" s="50"/>
      <c r="K3" s="1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72"/>
      <c r="Y3" s="72"/>
      <c r="Z3" s="72"/>
      <c r="AA3" s="72"/>
      <c r="AB3" s="72"/>
      <c r="AD3" s="42"/>
      <c r="AE3" s="42"/>
      <c r="AF3" s="42"/>
      <c r="AG3" s="42"/>
      <c r="AH3" s="51"/>
    </row>
    <row r="4" spans="1:34" s="2" customFormat="1" ht="15" customHeight="1">
      <c r="A4" s="40"/>
      <c r="B4" s="43"/>
      <c r="C4" s="53"/>
      <c r="D4" s="54"/>
      <c r="E4" s="52"/>
      <c r="F4" s="40"/>
      <c r="G4" s="1"/>
      <c r="H4" s="1"/>
      <c r="I4" s="1"/>
      <c r="J4" s="50"/>
      <c r="K4" s="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72"/>
      <c r="Y4" s="72"/>
      <c r="Z4" s="72"/>
      <c r="AA4" s="72"/>
      <c r="AB4" s="72"/>
      <c r="AE4" s="50"/>
      <c r="AF4" s="42"/>
      <c r="AG4" s="42"/>
      <c r="AH4" s="42"/>
    </row>
    <row r="5" spans="1:34" s="64" customFormat="1" ht="19.5" customHeight="1">
      <c r="A5" s="55"/>
      <c r="B5" s="56" t="s">
        <v>14</v>
      </c>
      <c r="C5" s="57" t="s">
        <v>175</v>
      </c>
      <c r="D5" s="58"/>
      <c r="E5" s="59"/>
      <c r="F5" s="58"/>
      <c r="G5" s="60"/>
      <c r="H5" s="61"/>
      <c r="I5" s="61"/>
      <c r="J5" s="41"/>
      <c r="K5" s="41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  <c r="Y5" s="63"/>
      <c r="Z5" s="63"/>
      <c r="AA5" s="63"/>
      <c r="AB5" s="63"/>
      <c r="AC5" s="41"/>
      <c r="AD5" s="41"/>
      <c r="AE5" s="65"/>
      <c r="AF5" s="66"/>
      <c r="AG5" s="66"/>
      <c r="AH5" s="67" t="s">
        <v>221</v>
      </c>
    </row>
    <row r="6" spans="1:34" s="2" customFormat="1" ht="19.5" customHeight="1">
      <c r="A6" s="40"/>
      <c r="B6" s="56" t="s">
        <v>15</v>
      </c>
      <c r="C6" s="68" t="s">
        <v>204</v>
      </c>
      <c r="D6" s="69"/>
      <c r="E6" s="70"/>
      <c r="F6" s="69"/>
      <c r="G6" s="49"/>
      <c r="H6" s="71"/>
      <c r="I6" s="71"/>
      <c r="J6" s="42"/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72"/>
      <c r="Y6" s="72"/>
      <c r="Z6" s="72"/>
      <c r="AA6" s="72"/>
      <c r="AB6" s="72"/>
      <c r="AC6" s="42"/>
      <c r="AD6" s="42"/>
      <c r="AE6" s="51"/>
      <c r="AF6" s="73"/>
      <c r="AG6" s="73"/>
      <c r="AH6" s="67" t="s">
        <v>222</v>
      </c>
    </row>
    <row r="7" spans="1:33" s="2" customFormat="1" ht="19.5" customHeight="1">
      <c r="A7" s="40"/>
      <c r="B7" s="56" t="s">
        <v>16</v>
      </c>
      <c r="C7" s="57" t="s">
        <v>205</v>
      </c>
      <c r="D7" s="74"/>
      <c r="E7" s="75"/>
      <c r="F7" s="74"/>
      <c r="G7" s="76"/>
      <c r="H7" s="71"/>
      <c r="I7" s="71"/>
      <c r="J7" s="42"/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72"/>
      <c r="Y7" s="72"/>
      <c r="Z7" s="72"/>
      <c r="AA7" s="72"/>
      <c r="AB7" s="72"/>
      <c r="AC7" s="42"/>
      <c r="AD7" s="42"/>
      <c r="AE7" s="51"/>
      <c r="AF7" s="73"/>
      <c r="AG7" s="73"/>
    </row>
    <row r="8" spans="1:33" s="2" customFormat="1" ht="19.5" customHeight="1">
      <c r="A8" s="40"/>
      <c r="B8" s="77"/>
      <c r="C8" s="57" t="s">
        <v>206</v>
      </c>
      <c r="D8" s="69"/>
      <c r="E8" s="70"/>
      <c r="F8" s="69"/>
      <c r="G8" s="49"/>
      <c r="H8" s="78"/>
      <c r="I8" s="78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72"/>
      <c r="Y8" s="72"/>
      <c r="Z8" s="72"/>
      <c r="AA8" s="72"/>
      <c r="AB8" s="72"/>
      <c r="AC8" s="42"/>
      <c r="AD8" s="42"/>
      <c r="AE8" s="51"/>
      <c r="AF8" s="73"/>
      <c r="AG8" s="73"/>
    </row>
    <row r="9" spans="1:41" s="2" customFormat="1" ht="19.5" customHeight="1" thickBot="1">
      <c r="A9" s="40"/>
      <c r="B9" s="77"/>
      <c r="C9" s="57" t="s">
        <v>207</v>
      </c>
      <c r="D9" s="69"/>
      <c r="E9" s="70"/>
      <c r="F9" s="69"/>
      <c r="G9" s="49"/>
      <c r="H9" s="78"/>
      <c r="I9" s="78"/>
      <c r="J9" s="42"/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72"/>
      <c r="Y9" s="72"/>
      <c r="Z9" s="72"/>
      <c r="AA9" s="72"/>
      <c r="AB9" s="72"/>
      <c r="AC9" s="42"/>
      <c r="AD9" s="42"/>
      <c r="AE9" s="51"/>
      <c r="AF9" s="73"/>
      <c r="AG9" s="73"/>
      <c r="AH9" s="93"/>
      <c r="AI9" s="93"/>
      <c r="AJ9" s="93"/>
      <c r="AK9" s="93"/>
      <c r="AL9" s="104"/>
      <c r="AM9" s="104"/>
      <c r="AN9" s="104"/>
      <c r="AO9" s="104"/>
    </row>
    <row r="10" spans="1:41" s="10" customFormat="1" ht="19.5" customHeight="1" thickBot="1">
      <c r="A10" s="4"/>
      <c r="B10" s="20"/>
      <c r="C10" s="15"/>
      <c r="D10" s="16"/>
      <c r="E10" s="17"/>
      <c r="F10" s="16"/>
      <c r="G10" s="8"/>
      <c r="H10" s="21"/>
      <c r="I10" s="21"/>
      <c r="J10" s="5"/>
      <c r="K10" s="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"/>
      <c r="Y10" s="18"/>
      <c r="Z10" s="18"/>
      <c r="AA10" s="18"/>
      <c r="AB10" s="18"/>
      <c r="AC10" s="84"/>
      <c r="AD10" s="5"/>
      <c r="AE10" s="11"/>
      <c r="AF10" s="19"/>
      <c r="AG10" s="19"/>
      <c r="AH10" s="190" t="s">
        <v>249</v>
      </c>
      <c r="AI10" s="191"/>
      <c r="AJ10" s="191"/>
      <c r="AK10" s="191"/>
      <c r="AL10" s="191"/>
      <c r="AM10" s="191"/>
      <c r="AN10" s="191"/>
      <c r="AO10" s="192"/>
    </row>
    <row r="11" spans="1:41" s="18" customFormat="1" ht="62.25" customHeight="1">
      <c r="A11" s="183" t="s">
        <v>1</v>
      </c>
      <c r="B11" s="195" t="s">
        <v>38</v>
      </c>
      <c r="C11" s="196"/>
      <c r="D11" s="196"/>
      <c r="E11" s="196"/>
      <c r="F11" s="196"/>
      <c r="G11" s="196"/>
      <c r="H11" s="196"/>
      <c r="I11" s="197"/>
      <c r="J11" s="180" t="s">
        <v>36</v>
      </c>
      <c r="K11" s="195"/>
      <c r="L11" s="202" t="s">
        <v>19</v>
      </c>
      <c r="M11" s="203"/>
      <c r="N11" s="203"/>
      <c r="O11" s="204"/>
      <c r="P11" s="205" t="s">
        <v>252</v>
      </c>
      <c r="Q11" s="206"/>
      <c r="R11" s="206"/>
      <c r="S11" s="207"/>
      <c r="T11" s="205" t="s">
        <v>253</v>
      </c>
      <c r="U11" s="206"/>
      <c r="V11" s="206"/>
      <c r="W11" s="207"/>
      <c r="X11" s="194" t="s">
        <v>40</v>
      </c>
      <c r="Y11" s="198"/>
      <c r="Z11" s="198"/>
      <c r="AA11" s="193" t="s">
        <v>216</v>
      </c>
      <c r="AB11" s="194"/>
      <c r="AC11" s="180" t="s">
        <v>218</v>
      </c>
      <c r="AD11" s="180" t="s">
        <v>217</v>
      </c>
      <c r="AE11" s="198" t="s">
        <v>24</v>
      </c>
      <c r="AF11" s="200" t="s">
        <v>26</v>
      </c>
      <c r="AG11" s="201"/>
      <c r="AH11" s="187" t="s">
        <v>223</v>
      </c>
      <c r="AI11" s="185" t="s">
        <v>224</v>
      </c>
      <c r="AJ11" s="185" t="s">
        <v>225</v>
      </c>
      <c r="AK11" s="185" t="s">
        <v>226</v>
      </c>
      <c r="AL11" s="185" t="s">
        <v>250</v>
      </c>
      <c r="AM11" s="185"/>
      <c r="AN11" s="185"/>
      <c r="AO11" s="186"/>
    </row>
    <row r="12" spans="1:41" s="23" customFormat="1" ht="30" customHeight="1" thickBot="1">
      <c r="A12" s="184"/>
      <c r="B12" s="116" t="s">
        <v>39</v>
      </c>
      <c r="C12" s="116" t="s">
        <v>12</v>
      </c>
      <c r="D12" s="116" t="s">
        <v>13</v>
      </c>
      <c r="E12" s="117" t="s">
        <v>22</v>
      </c>
      <c r="F12" s="116" t="s">
        <v>23</v>
      </c>
      <c r="G12" s="116" t="s">
        <v>9</v>
      </c>
      <c r="H12" s="116" t="s">
        <v>27</v>
      </c>
      <c r="I12" s="116" t="s">
        <v>43</v>
      </c>
      <c r="J12" s="118" t="s">
        <v>17</v>
      </c>
      <c r="K12" s="119" t="s">
        <v>18</v>
      </c>
      <c r="L12" s="120" t="s">
        <v>2</v>
      </c>
      <c r="M12" s="121" t="s">
        <v>3</v>
      </c>
      <c r="N12" s="121" t="s">
        <v>4</v>
      </c>
      <c r="O12" s="171" t="s">
        <v>5</v>
      </c>
      <c r="P12" s="122" t="s">
        <v>2</v>
      </c>
      <c r="Q12" s="123" t="s">
        <v>3</v>
      </c>
      <c r="R12" s="123" t="s">
        <v>4</v>
      </c>
      <c r="S12" s="124" t="s">
        <v>5</v>
      </c>
      <c r="T12" s="122" t="s">
        <v>2</v>
      </c>
      <c r="U12" s="123" t="s">
        <v>3</v>
      </c>
      <c r="V12" s="123" t="s">
        <v>4</v>
      </c>
      <c r="W12" s="124" t="s">
        <v>5</v>
      </c>
      <c r="X12" s="125" t="s">
        <v>11</v>
      </c>
      <c r="Y12" s="126" t="s">
        <v>10</v>
      </c>
      <c r="Z12" s="126" t="s">
        <v>0</v>
      </c>
      <c r="AA12" s="126" t="s">
        <v>11</v>
      </c>
      <c r="AB12" s="126" t="s">
        <v>10</v>
      </c>
      <c r="AC12" s="181"/>
      <c r="AD12" s="181"/>
      <c r="AE12" s="199"/>
      <c r="AF12" s="127" t="s">
        <v>20</v>
      </c>
      <c r="AG12" s="128" t="s">
        <v>21</v>
      </c>
      <c r="AH12" s="188"/>
      <c r="AI12" s="189"/>
      <c r="AJ12" s="189"/>
      <c r="AK12" s="189"/>
      <c r="AL12" s="133" t="s">
        <v>6</v>
      </c>
      <c r="AM12" s="133" t="s">
        <v>7</v>
      </c>
      <c r="AN12" s="133" t="s">
        <v>8</v>
      </c>
      <c r="AO12" s="134" t="s">
        <v>227</v>
      </c>
    </row>
    <row r="13" spans="1:41" s="10" customFormat="1" ht="37.5" customHeight="1">
      <c r="A13" s="135">
        <v>1</v>
      </c>
      <c r="B13" s="105" t="s">
        <v>210</v>
      </c>
      <c r="C13" s="105" t="s">
        <v>50</v>
      </c>
      <c r="D13" s="106" t="s">
        <v>64</v>
      </c>
      <c r="E13" s="107" t="s">
        <v>34</v>
      </c>
      <c r="F13" s="108" t="s">
        <v>46</v>
      </c>
      <c r="G13" s="109" t="s">
        <v>47</v>
      </c>
      <c r="H13" s="108" t="s">
        <v>65</v>
      </c>
      <c r="I13" s="108" t="s">
        <v>66</v>
      </c>
      <c r="J13" s="110">
        <v>50</v>
      </c>
      <c r="K13" s="168" t="s">
        <v>35</v>
      </c>
      <c r="L13" s="172">
        <v>20.8</v>
      </c>
      <c r="M13" s="155">
        <v>0</v>
      </c>
      <c r="N13" s="155">
        <v>0</v>
      </c>
      <c r="O13" s="173">
        <f aca="true" t="shared" si="0" ref="O13:O54">L13+M13+N13</f>
        <v>20.8</v>
      </c>
      <c r="P13" s="157">
        <v>6.933333333333334</v>
      </c>
      <c r="Q13" s="111">
        <v>0</v>
      </c>
      <c r="R13" s="111">
        <v>0</v>
      </c>
      <c r="S13" s="158">
        <f>SUM(P13:R13)</f>
        <v>6.933333333333334</v>
      </c>
      <c r="T13" s="208">
        <v>13.866666666666667</v>
      </c>
      <c r="U13" s="209">
        <v>0</v>
      </c>
      <c r="V13" s="209">
        <v>0</v>
      </c>
      <c r="W13" s="210">
        <f>SUM(T13:V13)</f>
        <v>13.866666666666667</v>
      </c>
      <c r="X13" s="166" t="s">
        <v>175</v>
      </c>
      <c r="Y13" s="112" t="s">
        <v>176</v>
      </c>
      <c r="Z13" s="138" t="s">
        <v>177</v>
      </c>
      <c r="AA13" s="139" t="s">
        <v>210</v>
      </c>
      <c r="AB13" s="139" t="s">
        <v>231</v>
      </c>
      <c r="AC13" s="113" t="s">
        <v>42</v>
      </c>
      <c r="AD13" s="113" t="s">
        <v>220</v>
      </c>
      <c r="AE13" s="114" t="s">
        <v>25</v>
      </c>
      <c r="AF13" s="115">
        <v>43709</v>
      </c>
      <c r="AG13" s="136">
        <v>44074</v>
      </c>
      <c r="AH13" s="129" t="s">
        <v>228</v>
      </c>
      <c r="AI13" s="94" t="s">
        <v>246</v>
      </c>
      <c r="AJ13" s="95" t="s">
        <v>229</v>
      </c>
      <c r="AK13" s="95" t="s">
        <v>229</v>
      </c>
      <c r="AL13" s="96">
        <v>210.74</v>
      </c>
      <c r="AM13" s="97" t="s">
        <v>230</v>
      </c>
      <c r="AN13" s="97" t="s">
        <v>230</v>
      </c>
      <c r="AO13" s="130">
        <v>0</v>
      </c>
    </row>
    <row r="14" spans="1:41" s="10" customFormat="1" ht="37.5" customHeight="1">
      <c r="A14" s="137">
        <v>2</v>
      </c>
      <c r="B14" s="24" t="s">
        <v>67</v>
      </c>
      <c r="C14" s="24" t="s">
        <v>50</v>
      </c>
      <c r="D14" s="25" t="s">
        <v>64</v>
      </c>
      <c r="E14" s="26" t="s">
        <v>34</v>
      </c>
      <c r="F14" s="22" t="s">
        <v>46</v>
      </c>
      <c r="G14" s="27" t="s">
        <v>47</v>
      </c>
      <c r="H14" s="22" t="s">
        <v>68</v>
      </c>
      <c r="I14" s="22" t="s">
        <v>69</v>
      </c>
      <c r="J14" s="28">
        <v>70</v>
      </c>
      <c r="K14" s="88" t="s">
        <v>35</v>
      </c>
      <c r="L14" s="91">
        <v>59.02</v>
      </c>
      <c r="M14" s="85">
        <v>0</v>
      </c>
      <c r="N14" s="85">
        <v>0</v>
      </c>
      <c r="O14" s="174">
        <f t="shared" si="0"/>
        <v>59.02</v>
      </c>
      <c r="P14" s="159">
        <v>19.673333333333336</v>
      </c>
      <c r="Q14" s="29">
        <v>0</v>
      </c>
      <c r="R14" s="29">
        <v>0</v>
      </c>
      <c r="S14" s="160">
        <f>SUM(P14:R14)</f>
        <v>19.673333333333336</v>
      </c>
      <c r="T14" s="159">
        <v>39.34666666666667</v>
      </c>
      <c r="U14" s="29">
        <v>0</v>
      </c>
      <c r="V14" s="29">
        <v>0</v>
      </c>
      <c r="W14" s="160">
        <f>SUM(T14:V14)</f>
        <v>39.34666666666667</v>
      </c>
      <c r="X14" s="89" t="s">
        <v>175</v>
      </c>
      <c r="Y14" s="30" t="s">
        <v>176</v>
      </c>
      <c r="Z14" s="82" t="s">
        <v>177</v>
      </c>
      <c r="AA14" s="83" t="s">
        <v>210</v>
      </c>
      <c r="AB14" s="83" t="s">
        <v>231</v>
      </c>
      <c r="AC14" s="31" t="s">
        <v>42</v>
      </c>
      <c r="AD14" s="31" t="s">
        <v>220</v>
      </c>
      <c r="AE14" s="32" t="s">
        <v>25</v>
      </c>
      <c r="AF14" s="33">
        <v>43709</v>
      </c>
      <c r="AG14" s="92">
        <v>44074</v>
      </c>
      <c r="AH14" s="98" t="s">
        <v>228</v>
      </c>
      <c r="AI14" s="35" t="s">
        <v>246</v>
      </c>
      <c r="AJ14" s="34" t="s">
        <v>229</v>
      </c>
      <c r="AK14" s="34" t="s">
        <v>229</v>
      </c>
      <c r="AL14" s="36">
        <v>210.74</v>
      </c>
      <c r="AM14" s="37" t="s">
        <v>230</v>
      </c>
      <c r="AN14" s="37" t="s">
        <v>230</v>
      </c>
      <c r="AO14" s="99">
        <v>0</v>
      </c>
    </row>
    <row r="15" spans="1:41" s="10" customFormat="1" ht="37.5" customHeight="1">
      <c r="A15" s="137">
        <v>3</v>
      </c>
      <c r="B15" s="24" t="s">
        <v>70</v>
      </c>
      <c r="C15" s="24" t="s">
        <v>47</v>
      </c>
      <c r="D15" s="25" t="s">
        <v>71</v>
      </c>
      <c r="E15" s="26" t="s">
        <v>34</v>
      </c>
      <c r="F15" s="22" t="s">
        <v>46</v>
      </c>
      <c r="G15" s="27" t="s">
        <v>47</v>
      </c>
      <c r="H15" s="22" t="s">
        <v>72</v>
      </c>
      <c r="I15" s="22" t="s">
        <v>73</v>
      </c>
      <c r="J15" s="28">
        <v>50</v>
      </c>
      <c r="K15" s="88" t="s">
        <v>35</v>
      </c>
      <c r="L15" s="91">
        <v>30.38</v>
      </c>
      <c r="M15" s="85">
        <v>0</v>
      </c>
      <c r="N15" s="85">
        <v>0</v>
      </c>
      <c r="O15" s="174">
        <f t="shared" si="0"/>
        <v>30.38</v>
      </c>
      <c r="P15" s="159">
        <v>10.126666666666667</v>
      </c>
      <c r="Q15" s="29">
        <v>0</v>
      </c>
      <c r="R15" s="29">
        <v>0</v>
      </c>
      <c r="S15" s="160">
        <f aca="true" t="shared" si="1" ref="S15:S53">SUM(P15:R15)</f>
        <v>10.126666666666667</v>
      </c>
      <c r="T15" s="159">
        <v>20.253333333333334</v>
      </c>
      <c r="U15" s="29">
        <v>0</v>
      </c>
      <c r="V15" s="29">
        <v>0</v>
      </c>
      <c r="W15" s="160">
        <f aca="true" t="shared" si="2" ref="W15:W54">SUM(T15:V15)</f>
        <v>20.253333333333334</v>
      </c>
      <c r="X15" s="89" t="s">
        <v>175</v>
      </c>
      <c r="Y15" s="30" t="s">
        <v>176</v>
      </c>
      <c r="Z15" s="82" t="s">
        <v>177</v>
      </c>
      <c r="AA15" s="83" t="s">
        <v>178</v>
      </c>
      <c r="AB15" s="83" t="s">
        <v>232</v>
      </c>
      <c r="AC15" s="31" t="s">
        <v>42</v>
      </c>
      <c r="AD15" s="31" t="s">
        <v>220</v>
      </c>
      <c r="AE15" s="32" t="s">
        <v>25</v>
      </c>
      <c r="AF15" s="33">
        <v>43709</v>
      </c>
      <c r="AG15" s="92">
        <v>44074</v>
      </c>
      <c r="AH15" s="98" t="s">
        <v>228</v>
      </c>
      <c r="AI15" s="35" t="s">
        <v>246</v>
      </c>
      <c r="AJ15" s="34" t="s">
        <v>229</v>
      </c>
      <c r="AK15" s="34" t="s">
        <v>229</v>
      </c>
      <c r="AL15" s="36">
        <v>210.74</v>
      </c>
      <c r="AM15" s="37" t="s">
        <v>230</v>
      </c>
      <c r="AN15" s="37" t="s">
        <v>230</v>
      </c>
      <c r="AO15" s="99">
        <v>0</v>
      </c>
    </row>
    <row r="16" spans="1:41" s="10" customFormat="1" ht="37.5" customHeight="1">
      <c r="A16" s="137">
        <v>4</v>
      </c>
      <c r="B16" s="24" t="s">
        <v>74</v>
      </c>
      <c r="C16" s="24" t="s">
        <v>47</v>
      </c>
      <c r="D16" s="25" t="s">
        <v>64</v>
      </c>
      <c r="E16" s="26" t="s">
        <v>33</v>
      </c>
      <c r="F16" s="22" t="s">
        <v>46</v>
      </c>
      <c r="G16" s="27" t="s">
        <v>47</v>
      </c>
      <c r="H16" s="22" t="s">
        <v>75</v>
      </c>
      <c r="I16" s="22">
        <v>20454000001</v>
      </c>
      <c r="J16" s="28">
        <v>40</v>
      </c>
      <c r="K16" s="88" t="s">
        <v>29</v>
      </c>
      <c r="L16" s="91">
        <v>60.34</v>
      </c>
      <c r="M16" s="85">
        <v>0</v>
      </c>
      <c r="N16" s="85">
        <v>0</v>
      </c>
      <c r="O16" s="174">
        <f t="shared" si="0"/>
        <v>60.34</v>
      </c>
      <c r="P16" s="159">
        <v>20.113333333333333</v>
      </c>
      <c r="Q16" s="29">
        <v>0</v>
      </c>
      <c r="R16" s="29">
        <v>0</v>
      </c>
      <c r="S16" s="160">
        <f t="shared" si="1"/>
        <v>20.113333333333333</v>
      </c>
      <c r="T16" s="159">
        <v>40.22666666666667</v>
      </c>
      <c r="U16" s="29">
        <v>0</v>
      </c>
      <c r="V16" s="29">
        <v>0</v>
      </c>
      <c r="W16" s="160">
        <f t="shared" si="2"/>
        <v>40.22666666666667</v>
      </c>
      <c r="X16" s="89" t="s">
        <v>175</v>
      </c>
      <c r="Y16" s="30" t="s">
        <v>176</v>
      </c>
      <c r="Z16" s="82" t="s">
        <v>177</v>
      </c>
      <c r="AA16" s="83" t="s">
        <v>179</v>
      </c>
      <c r="AB16" s="83" t="s">
        <v>232</v>
      </c>
      <c r="AC16" s="31" t="s">
        <v>42</v>
      </c>
      <c r="AD16" s="31" t="s">
        <v>220</v>
      </c>
      <c r="AE16" s="32" t="s">
        <v>25</v>
      </c>
      <c r="AF16" s="33">
        <v>43709</v>
      </c>
      <c r="AG16" s="92">
        <v>44074</v>
      </c>
      <c r="AH16" s="98" t="s">
        <v>228</v>
      </c>
      <c r="AI16" s="35" t="s">
        <v>246</v>
      </c>
      <c r="AJ16" s="34" t="s">
        <v>229</v>
      </c>
      <c r="AK16" s="34" t="s">
        <v>229</v>
      </c>
      <c r="AL16" s="36">
        <v>210.74</v>
      </c>
      <c r="AM16" s="37" t="s">
        <v>230</v>
      </c>
      <c r="AN16" s="37" t="s">
        <v>230</v>
      </c>
      <c r="AO16" s="99">
        <v>0</v>
      </c>
    </row>
    <row r="17" spans="1:41" s="10" customFormat="1" ht="37.5" customHeight="1">
      <c r="A17" s="137">
        <v>5</v>
      </c>
      <c r="B17" s="24" t="s">
        <v>76</v>
      </c>
      <c r="C17" s="24" t="s">
        <v>77</v>
      </c>
      <c r="D17" s="25" t="s">
        <v>45</v>
      </c>
      <c r="E17" s="26" t="s">
        <v>78</v>
      </c>
      <c r="F17" s="22" t="s">
        <v>46</v>
      </c>
      <c r="G17" s="27" t="s">
        <v>47</v>
      </c>
      <c r="H17" s="22" t="s">
        <v>79</v>
      </c>
      <c r="I17" s="22">
        <v>20442000001</v>
      </c>
      <c r="J17" s="28">
        <v>15</v>
      </c>
      <c r="K17" s="88" t="s">
        <v>29</v>
      </c>
      <c r="L17" s="91">
        <v>20.84</v>
      </c>
      <c r="M17" s="85">
        <v>0</v>
      </c>
      <c r="N17" s="85">
        <v>0</v>
      </c>
      <c r="O17" s="174">
        <f t="shared" si="0"/>
        <v>20.84</v>
      </c>
      <c r="P17" s="159">
        <v>6.946666666666666</v>
      </c>
      <c r="Q17" s="29">
        <v>0</v>
      </c>
      <c r="R17" s="29">
        <v>0</v>
      </c>
      <c r="S17" s="160">
        <f t="shared" si="1"/>
        <v>6.946666666666666</v>
      </c>
      <c r="T17" s="159">
        <v>13.893333333333333</v>
      </c>
      <c r="U17" s="29">
        <v>0</v>
      </c>
      <c r="V17" s="29">
        <v>0</v>
      </c>
      <c r="W17" s="160">
        <f t="shared" si="2"/>
        <v>13.893333333333333</v>
      </c>
      <c r="X17" s="89" t="s">
        <v>175</v>
      </c>
      <c r="Y17" s="30" t="s">
        <v>176</v>
      </c>
      <c r="Z17" s="82" t="s">
        <v>177</v>
      </c>
      <c r="AA17" s="83" t="s">
        <v>180</v>
      </c>
      <c r="AB17" s="83" t="s">
        <v>181</v>
      </c>
      <c r="AC17" s="31" t="s">
        <v>42</v>
      </c>
      <c r="AD17" s="31" t="s">
        <v>220</v>
      </c>
      <c r="AE17" s="32" t="s">
        <v>25</v>
      </c>
      <c r="AF17" s="33">
        <v>43709</v>
      </c>
      <c r="AG17" s="92">
        <v>44074</v>
      </c>
      <c r="AH17" s="98" t="s">
        <v>228</v>
      </c>
      <c r="AI17" s="35" t="s">
        <v>246</v>
      </c>
      <c r="AJ17" s="34" t="s">
        <v>229</v>
      </c>
      <c r="AK17" s="34" t="s">
        <v>229</v>
      </c>
      <c r="AL17" s="36">
        <v>210.74</v>
      </c>
      <c r="AM17" s="37" t="s">
        <v>230</v>
      </c>
      <c r="AN17" s="37" t="s">
        <v>230</v>
      </c>
      <c r="AO17" s="99">
        <v>0</v>
      </c>
    </row>
    <row r="18" spans="1:41" s="10" customFormat="1" ht="37.5" customHeight="1">
      <c r="A18" s="137">
        <v>6</v>
      </c>
      <c r="B18" s="24" t="s">
        <v>211</v>
      </c>
      <c r="C18" s="24" t="s">
        <v>60</v>
      </c>
      <c r="D18" s="25" t="s">
        <v>64</v>
      </c>
      <c r="E18" s="26" t="s">
        <v>80</v>
      </c>
      <c r="F18" s="22" t="s">
        <v>46</v>
      </c>
      <c r="G18" s="27" t="s">
        <v>47</v>
      </c>
      <c r="H18" s="22" t="s">
        <v>81</v>
      </c>
      <c r="I18" s="22">
        <v>20645000001</v>
      </c>
      <c r="J18" s="28">
        <v>30</v>
      </c>
      <c r="K18" s="88" t="s">
        <v>29</v>
      </c>
      <c r="L18" s="91">
        <v>14.54</v>
      </c>
      <c r="M18" s="85">
        <v>0</v>
      </c>
      <c r="N18" s="85">
        <v>0</v>
      </c>
      <c r="O18" s="174">
        <f t="shared" si="0"/>
        <v>14.54</v>
      </c>
      <c r="P18" s="159">
        <v>4.846666666666667</v>
      </c>
      <c r="Q18" s="29">
        <v>0</v>
      </c>
      <c r="R18" s="29">
        <v>0</v>
      </c>
      <c r="S18" s="160">
        <f t="shared" si="1"/>
        <v>4.846666666666667</v>
      </c>
      <c r="T18" s="159">
        <v>9.693333333333333</v>
      </c>
      <c r="U18" s="29">
        <v>0</v>
      </c>
      <c r="V18" s="29">
        <v>0</v>
      </c>
      <c r="W18" s="160">
        <f t="shared" si="2"/>
        <v>9.693333333333333</v>
      </c>
      <c r="X18" s="89" t="s">
        <v>175</v>
      </c>
      <c r="Y18" s="30" t="s">
        <v>176</v>
      </c>
      <c r="Z18" s="82" t="s">
        <v>177</v>
      </c>
      <c r="AA18" s="83" t="s">
        <v>211</v>
      </c>
      <c r="AB18" s="83" t="s">
        <v>233</v>
      </c>
      <c r="AC18" s="31" t="s">
        <v>42</v>
      </c>
      <c r="AD18" s="31" t="s">
        <v>220</v>
      </c>
      <c r="AE18" s="32" t="s">
        <v>25</v>
      </c>
      <c r="AF18" s="33">
        <v>43709</v>
      </c>
      <c r="AG18" s="92">
        <v>44074</v>
      </c>
      <c r="AH18" s="98" t="s">
        <v>228</v>
      </c>
      <c r="AI18" s="35" t="s">
        <v>246</v>
      </c>
      <c r="AJ18" s="34" t="s">
        <v>229</v>
      </c>
      <c r="AK18" s="34" t="s">
        <v>229</v>
      </c>
      <c r="AL18" s="36">
        <v>210.74</v>
      </c>
      <c r="AM18" s="37" t="s">
        <v>230</v>
      </c>
      <c r="AN18" s="37" t="s">
        <v>230</v>
      </c>
      <c r="AO18" s="99">
        <v>0</v>
      </c>
    </row>
    <row r="19" spans="1:41" s="10" customFormat="1" ht="37.5" customHeight="1">
      <c r="A19" s="137">
        <v>7</v>
      </c>
      <c r="B19" s="24" t="s">
        <v>82</v>
      </c>
      <c r="C19" s="24" t="s">
        <v>47</v>
      </c>
      <c r="D19" s="25" t="s">
        <v>45</v>
      </c>
      <c r="E19" s="26" t="s">
        <v>45</v>
      </c>
      <c r="F19" s="22" t="s">
        <v>83</v>
      </c>
      <c r="G19" s="27" t="s">
        <v>47</v>
      </c>
      <c r="H19" s="22" t="s">
        <v>84</v>
      </c>
      <c r="I19" s="22">
        <v>20439000003</v>
      </c>
      <c r="J19" s="28">
        <v>15</v>
      </c>
      <c r="K19" s="88" t="s">
        <v>29</v>
      </c>
      <c r="L19" s="91">
        <v>3.35</v>
      </c>
      <c r="M19" s="85">
        <v>0</v>
      </c>
      <c r="N19" s="85">
        <v>0</v>
      </c>
      <c r="O19" s="174">
        <f t="shared" si="0"/>
        <v>3.35</v>
      </c>
      <c r="P19" s="159">
        <v>1.1166666666666667</v>
      </c>
      <c r="Q19" s="29">
        <v>0</v>
      </c>
      <c r="R19" s="29">
        <v>0</v>
      </c>
      <c r="S19" s="160">
        <f t="shared" si="1"/>
        <v>1.1166666666666667</v>
      </c>
      <c r="T19" s="159">
        <v>2.2333333333333334</v>
      </c>
      <c r="U19" s="29">
        <v>0</v>
      </c>
      <c r="V19" s="29">
        <v>0</v>
      </c>
      <c r="W19" s="160">
        <f t="shared" si="2"/>
        <v>2.2333333333333334</v>
      </c>
      <c r="X19" s="89" t="s">
        <v>175</v>
      </c>
      <c r="Y19" s="30" t="s">
        <v>176</v>
      </c>
      <c r="Z19" s="82">
        <v>6572630604</v>
      </c>
      <c r="AA19" s="83" t="s">
        <v>175</v>
      </c>
      <c r="AB19" s="83" t="s">
        <v>208</v>
      </c>
      <c r="AC19" s="31" t="s">
        <v>42</v>
      </c>
      <c r="AD19" s="31" t="s">
        <v>220</v>
      </c>
      <c r="AE19" s="32" t="s">
        <v>25</v>
      </c>
      <c r="AF19" s="33">
        <v>43709</v>
      </c>
      <c r="AG19" s="92">
        <v>44074</v>
      </c>
      <c r="AH19" s="98" t="s">
        <v>228</v>
      </c>
      <c r="AI19" s="35" t="s">
        <v>246</v>
      </c>
      <c r="AJ19" s="34" t="s">
        <v>229</v>
      </c>
      <c r="AK19" s="34" t="s">
        <v>229</v>
      </c>
      <c r="AL19" s="36">
        <v>210.74</v>
      </c>
      <c r="AM19" s="37" t="s">
        <v>230</v>
      </c>
      <c r="AN19" s="37" t="s">
        <v>230</v>
      </c>
      <c r="AO19" s="99">
        <v>0</v>
      </c>
    </row>
    <row r="20" spans="1:41" s="10" customFormat="1" ht="37.5" customHeight="1">
      <c r="A20" s="137">
        <v>8</v>
      </c>
      <c r="B20" s="24" t="s">
        <v>85</v>
      </c>
      <c r="C20" s="24" t="s">
        <v>86</v>
      </c>
      <c r="D20" s="25" t="s">
        <v>45</v>
      </c>
      <c r="E20" s="26" t="s">
        <v>45</v>
      </c>
      <c r="F20" s="22" t="s">
        <v>46</v>
      </c>
      <c r="G20" s="27" t="s">
        <v>47</v>
      </c>
      <c r="H20" s="22" t="s">
        <v>87</v>
      </c>
      <c r="I20" s="22">
        <v>20439000016</v>
      </c>
      <c r="J20" s="28">
        <v>15</v>
      </c>
      <c r="K20" s="88" t="s">
        <v>29</v>
      </c>
      <c r="L20" s="91">
        <v>1.16</v>
      </c>
      <c r="M20" s="85">
        <v>0</v>
      </c>
      <c r="N20" s="85">
        <v>0</v>
      </c>
      <c r="O20" s="174">
        <f t="shared" si="0"/>
        <v>1.16</v>
      </c>
      <c r="P20" s="159">
        <v>0.38666666666666666</v>
      </c>
      <c r="Q20" s="29">
        <v>0</v>
      </c>
      <c r="R20" s="29">
        <v>0</v>
      </c>
      <c r="S20" s="160">
        <f t="shared" si="1"/>
        <v>0.38666666666666666</v>
      </c>
      <c r="T20" s="159">
        <v>0.7733333333333333</v>
      </c>
      <c r="U20" s="29">
        <v>0</v>
      </c>
      <c r="V20" s="29">
        <v>0</v>
      </c>
      <c r="W20" s="160">
        <f t="shared" si="2"/>
        <v>0.7733333333333333</v>
      </c>
      <c r="X20" s="89" t="s">
        <v>175</v>
      </c>
      <c r="Y20" s="30" t="s">
        <v>176</v>
      </c>
      <c r="Z20" s="82">
        <v>6572630604</v>
      </c>
      <c r="AA20" s="83" t="s">
        <v>175</v>
      </c>
      <c r="AB20" s="83" t="s">
        <v>208</v>
      </c>
      <c r="AC20" s="31" t="s">
        <v>42</v>
      </c>
      <c r="AD20" s="31" t="s">
        <v>220</v>
      </c>
      <c r="AE20" s="32" t="s">
        <v>25</v>
      </c>
      <c r="AF20" s="33">
        <v>43709</v>
      </c>
      <c r="AG20" s="92">
        <v>44074</v>
      </c>
      <c r="AH20" s="98" t="s">
        <v>228</v>
      </c>
      <c r="AI20" s="35" t="s">
        <v>246</v>
      </c>
      <c r="AJ20" s="34" t="s">
        <v>229</v>
      </c>
      <c r="AK20" s="34" t="s">
        <v>229</v>
      </c>
      <c r="AL20" s="36">
        <v>210.74</v>
      </c>
      <c r="AM20" s="37" t="s">
        <v>230</v>
      </c>
      <c r="AN20" s="37" t="s">
        <v>230</v>
      </c>
      <c r="AO20" s="99">
        <v>0</v>
      </c>
    </row>
    <row r="21" spans="1:41" s="10" customFormat="1" ht="37.5" customHeight="1">
      <c r="A21" s="137">
        <v>9</v>
      </c>
      <c r="B21" s="24" t="s">
        <v>88</v>
      </c>
      <c r="C21" s="24" t="s">
        <v>50</v>
      </c>
      <c r="D21" s="25" t="s">
        <v>64</v>
      </c>
      <c r="E21" s="26" t="s">
        <v>89</v>
      </c>
      <c r="F21" s="22" t="s">
        <v>46</v>
      </c>
      <c r="G21" s="27" t="s">
        <v>47</v>
      </c>
      <c r="H21" s="22" t="s">
        <v>90</v>
      </c>
      <c r="I21" s="22">
        <v>20439000011</v>
      </c>
      <c r="J21" s="28">
        <v>12</v>
      </c>
      <c r="K21" s="88" t="s">
        <v>29</v>
      </c>
      <c r="L21" s="91">
        <v>4.71</v>
      </c>
      <c r="M21" s="85">
        <v>0</v>
      </c>
      <c r="N21" s="85">
        <v>0</v>
      </c>
      <c r="O21" s="174">
        <f t="shared" si="0"/>
        <v>4.71</v>
      </c>
      <c r="P21" s="159">
        <v>1.57</v>
      </c>
      <c r="Q21" s="29">
        <v>0</v>
      </c>
      <c r="R21" s="29">
        <v>0</v>
      </c>
      <c r="S21" s="160">
        <f t="shared" si="1"/>
        <v>1.57</v>
      </c>
      <c r="T21" s="159">
        <v>3.14</v>
      </c>
      <c r="U21" s="29">
        <v>0</v>
      </c>
      <c r="V21" s="29">
        <v>0</v>
      </c>
      <c r="W21" s="160">
        <f t="shared" si="2"/>
        <v>3.14</v>
      </c>
      <c r="X21" s="89" t="s">
        <v>175</v>
      </c>
      <c r="Y21" s="30" t="s">
        <v>176</v>
      </c>
      <c r="Z21" s="82">
        <v>6572630604</v>
      </c>
      <c r="AA21" s="83" t="s">
        <v>175</v>
      </c>
      <c r="AB21" s="83" t="s">
        <v>208</v>
      </c>
      <c r="AC21" s="31" t="s">
        <v>42</v>
      </c>
      <c r="AD21" s="31" t="s">
        <v>220</v>
      </c>
      <c r="AE21" s="32" t="s">
        <v>25</v>
      </c>
      <c r="AF21" s="33">
        <v>43709</v>
      </c>
      <c r="AG21" s="92">
        <v>44074</v>
      </c>
      <c r="AH21" s="98" t="s">
        <v>228</v>
      </c>
      <c r="AI21" s="35" t="s">
        <v>246</v>
      </c>
      <c r="AJ21" s="34" t="s">
        <v>229</v>
      </c>
      <c r="AK21" s="34" t="s">
        <v>229</v>
      </c>
      <c r="AL21" s="36">
        <v>210.74</v>
      </c>
      <c r="AM21" s="37" t="s">
        <v>230</v>
      </c>
      <c r="AN21" s="37" t="s">
        <v>230</v>
      </c>
      <c r="AO21" s="99">
        <v>0</v>
      </c>
    </row>
    <row r="22" spans="1:41" s="10" customFormat="1" ht="37.5" customHeight="1">
      <c r="A22" s="137">
        <v>10</v>
      </c>
      <c r="B22" s="24" t="s">
        <v>212</v>
      </c>
      <c r="C22" s="24" t="s">
        <v>91</v>
      </c>
      <c r="D22" s="25" t="s">
        <v>45</v>
      </c>
      <c r="E22" s="26" t="s">
        <v>45</v>
      </c>
      <c r="F22" s="22" t="s">
        <v>46</v>
      </c>
      <c r="G22" s="27" t="s">
        <v>47</v>
      </c>
      <c r="H22" s="22" t="s">
        <v>92</v>
      </c>
      <c r="I22" s="22">
        <v>20439000010</v>
      </c>
      <c r="J22" s="28">
        <v>12</v>
      </c>
      <c r="K22" s="88" t="s">
        <v>29</v>
      </c>
      <c r="L22" s="91">
        <v>13.71</v>
      </c>
      <c r="M22" s="85">
        <v>0</v>
      </c>
      <c r="N22" s="85">
        <v>0</v>
      </c>
      <c r="O22" s="174">
        <f t="shared" si="0"/>
        <v>13.71</v>
      </c>
      <c r="P22" s="159">
        <v>4.57</v>
      </c>
      <c r="Q22" s="29">
        <v>0</v>
      </c>
      <c r="R22" s="29">
        <v>0</v>
      </c>
      <c r="S22" s="160">
        <f t="shared" si="1"/>
        <v>4.57</v>
      </c>
      <c r="T22" s="159">
        <v>9.14</v>
      </c>
      <c r="U22" s="29">
        <v>0</v>
      </c>
      <c r="V22" s="29">
        <v>0</v>
      </c>
      <c r="W22" s="160">
        <f t="shared" si="2"/>
        <v>9.14</v>
      </c>
      <c r="X22" s="89" t="s">
        <v>175</v>
      </c>
      <c r="Y22" s="30" t="s">
        <v>176</v>
      </c>
      <c r="Z22" s="82">
        <v>6572630604</v>
      </c>
      <c r="AA22" s="83" t="s">
        <v>175</v>
      </c>
      <c r="AB22" s="83" t="s">
        <v>208</v>
      </c>
      <c r="AC22" s="31" t="s">
        <v>42</v>
      </c>
      <c r="AD22" s="31" t="s">
        <v>220</v>
      </c>
      <c r="AE22" s="32" t="s">
        <v>25</v>
      </c>
      <c r="AF22" s="33">
        <v>43709</v>
      </c>
      <c r="AG22" s="92">
        <v>44074</v>
      </c>
      <c r="AH22" s="98" t="s">
        <v>228</v>
      </c>
      <c r="AI22" s="35" t="s">
        <v>246</v>
      </c>
      <c r="AJ22" s="34" t="s">
        <v>229</v>
      </c>
      <c r="AK22" s="34" t="s">
        <v>229</v>
      </c>
      <c r="AL22" s="36">
        <v>210.74</v>
      </c>
      <c r="AM22" s="37" t="s">
        <v>230</v>
      </c>
      <c r="AN22" s="37" t="s">
        <v>230</v>
      </c>
      <c r="AO22" s="99">
        <v>0</v>
      </c>
    </row>
    <row r="23" spans="1:41" s="10" customFormat="1" ht="37.5" customHeight="1">
      <c r="A23" s="137">
        <v>11</v>
      </c>
      <c r="B23" s="24" t="s">
        <v>93</v>
      </c>
      <c r="C23" s="24" t="s">
        <v>52</v>
      </c>
      <c r="D23" s="25" t="s">
        <v>45</v>
      </c>
      <c r="E23" s="26" t="s">
        <v>94</v>
      </c>
      <c r="F23" s="22" t="s">
        <v>46</v>
      </c>
      <c r="G23" s="27" t="s">
        <v>47</v>
      </c>
      <c r="H23" s="22" t="s">
        <v>95</v>
      </c>
      <c r="I23" s="22">
        <v>20439000015</v>
      </c>
      <c r="J23" s="28">
        <v>24</v>
      </c>
      <c r="K23" s="88" t="s">
        <v>29</v>
      </c>
      <c r="L23" s="91">
        <v>5.9</v>
      </c>
      <c r="M23" s="85">
        <v>0</v>
      </c>
      <c r="N23" s="85">
        <v>0</v>
      </c>
      <c r="O23" s="174">
        <f t="shared" si="0"/>
        <v>5.9</v>
      </c>
      <c r="P23" s="159">
        <v>1.9666666666666668</v>
      </c>
      <c r="Q23" s="29">
        <v>0</v>
      </c>
      <c r="R23" s="29">
        <v>0</v>
      </c>
      <c r="S23" s="160">
        <f t="shared" si="1"/>
        <v>1.9666666666666668</v>
      </c>
      <c r="T23" s="159">
        <v>3.9333333333333336</v>
      </c>
      <c r="U23" s="29">
        <v>0</v>
      </c>
      <c r="V23" s="29">
        <v>0</v>
      </c>
      <c r="W23" s="160">
        <f t="shared" si="2"/>
        <v>3.9333333333333336</v>
      </c>
      <c r="X23" s="89" t="s">
        <v>175</v>
      </c>
      <c r="Y23" s="30" t="s">
        <v>176</v>
      </c>
      <c r="Z23" s="82">
        <v>6572630604</v>
      </c>
      <c r="AA23" s="83" t="s">
        <v>175</v>
      </c>
      <c r="AB23" s="83" t="s">
        <v>208</v>
      </c>
      <c r="AC23" s="31" t="s">
        <v>42</v>
      </c>
      <c r="AD23" s="31" t="s">
        <v>220</v>
      </c>
      <c r="AE23" s="32" t="s">
        <v>25</v>
      </c>
      <c r="AF23" s="33">
        <v>43709</v>
      </c>
      <c r="AG23" s="92">
        <v>44074</v>
      </c>
      <c r="AH23" s="98" t="s">
        <v>228</v>
      </c>
      <c r="AI23" s="35" t="s">
        <v>246</v>
      </c>
      <c r="AJ23" s="34" t="s">
        <v>229</v>
      </c>
      <c r="AK23" s="34" t="s">
        <v>229</v>
      </c>
      <c r="AL23" s="36">
        <v>210.74</v>
      </c>
      <c r="AM23" s="37" t="s">
        <v>230</v>
      </c>
      <c r="AN23" s="37" t="s">
        <v>230</v>
      </c>
      <c r="AO23" s="99">
        <v>0</v>
      </c>
    </row>
    <row r="24" spans="1:41" s="10" customFormat="1" ht="37.5" customHeight="1">
      <c r="A24" s="137">
        <v>12</v>
      </c>
      <c r="B24" s="24" t="s">
        <v>96</v>
      </c>
      <c r="C24" s="24" t="s">
        <v>61</v>
      </c>
      <c r="D24" s="25" t="s">
        <v>97</v>
      </c>
      <c r="E24" s="26">
        <v>11</v>
      </c>
      <c r="F24" s="22" t="s">
        <v>46</v>
      </c>
      <c r="G24" s="27" t="s">
        <v>47</v>
      </c>
      <c r="H24" s="22" t="s">
        <v>98</v>
      </c>
      <c r="I24" s="22">
        <v>20439000009</v>
      </c>
      <c r="J24" s="28">
        <v>15</v>
      </c>
      <c r="K24" s="88" t="s">
        <v>29</v>
      </c>
      <c r="L24" s="91">
        <v>0.31</v>
      </c>
      <c r="M24" s="85">
        <v>0</v>
      </c>
      <c r="N24" s="85">
        <v>0</v>
      </c>
      <c r="O24" s="174">
        <f t="shared" si="0"/>
        <v>0.31</v>
      </c>
      <c r="P24" s="159">
        <v>0.10333333333333333</v>
      </c>
      <c r="Q24" s="29">
        <v>0</v>
      </c>
      <c r="R24" s="29">
        <v>0</v>
      </c>
      <c r="S24" s="160">
        <f t="shared" si="1"/>
        <v>0.10333333333333333</v>
      </c>
      <c r="T24" s="159">
        <v>0.20666666666666667</v>
      </c>
      <c r="U24" s="29">
        <v>0</v>
      </c>
      <c r="V24" s="29">
        <v>0</v>
      </c>
      <c r="W24" s="160">
        <f t="shared" si="2"/>
        <v>0.20666666666666667</v>
      </c>
      <c r="X24" s="89" t="s">
        <v>175</v>
      </c>
      <c r="Y24" s="30" t="s">
        <v>176</v>
      </c>
      <c r="Z24" s="82">
        <v>6572630604</v>
      </c>
      <c r="AA24" s="83" t="s">
        <v>175</v>
      </c>
      <c r="AB24" s="83" t="s">
        <v>208</v>
      </c>
      <c r="AC24" s="31" t="s">
        <v>42</v>
      </c>
      <c r="AD24" s="31" t="s">
        <v>220</v>
      </c>
      <c r="AE24" s="32" t="s">
        <v>25</v>
      </c>
      <c r="AF24" s="33">
        <v>43709</v>
      </c>
      <c r="AG24" s="92">
        <v>44074</v>
      </c>
      <c r="AH24" s="98" t="s">
        <v>228</v>
      </c>
      <c r="AI24" s="35" t="s">
        <v>246</v>
      </c>
      <c r="AJ24" s="34" t="s">
        <v>229</v>
      </c>
      <c r="AK24" s="34" t="s">
        <v>229</v>
      </c>
      <c r="AL24" s="36">
        <v>210.74</v>
      </c>
      <c r="AM24" s="37" t="s">
        <v>230</v>
      </c>
      <c r="AN24" s="37" t="s">
        <v>230</v>
      </c>
      <c r="AO24" s="99">
        <v>0</v>
      </c>
    </row>
    <row r="25" spans="1:41" s="10" customFormat="1" ht="37.5" customHeight="1">
      <c r="A25" s="137">
        <v>13</v>
      </c>
      <c r="B25" s="24" t="s">
        <v>99</v>
      </c>
      <c r="C25" s="24" t="s">
        <v>100</v>
      </c>
      <c r="D25" s="25" t="s">
        <v>45</v>
      </c>
      <c r="E25" s="26" t="s">
        <v>45</v>
      </c>
      <c r="F25" s="22" t="s">
        <v>46</v>
      </c>
      <c r="G25" s="27" t="s">
        <v>47</v>
      </c>
      <c r="H25" s="22" t="s">
        <v>101</v>
      </c>
      <c r="I25" s="22">
        <v>20439000004</v>
      </c>
      <c r="J25" s="28">
        <v>6</v>
      </c>
      <c r="K25" s="88" t="s">
        <v>29</v>
      </c>
      <c r="L25" s="91">
        <v>0.01</v>
      </c>
      <c r="M25" s="85">
        <v>0</v>
      </c>
      <c r="N25" s="85">
        <v>0</v>
      </c>
      <c r="O25" s="174">
        <f t="shared" si="0"/>
        <v>0.01</v>
      </c>
      <c r="P25" s="159">
        <v>0.0033333333333333335</v>
      </c>
      <c r="Q25" s="29">
        <v>0</v>
      </c>
      <c r="R25" s="29">
        <v>0</v>
      </c>
      <c r="S25" s="160">
        <f t="shared" si="1"/>
        <v>0.0033333333333333335</v>
      </c>
      <c r="T25" s="159">
        <v>0.006666666666666667</v>
      </c>
      <c r="U25" s="29">
        <v>0</v>
      </c>
      <c r="V25" s="29">
        <v>0</v>
      </c>
      <c r="W25" s="160">
        <f t="shared" si="2"/>
        <v>0.006666666666666667</v>
      </c>
      <c r="X25" s="89" t="s">
        <v>175</v>
      </c>
      <c r="Y25" s="30" t="s">
        <v>176</v>
      </c>
      <c r="Z25" s="82">
        <v>6572630604</v>
      </c>
      <c r="AA25" s="83" t="s">
        <v>175</v>
      </c>
      <c r="AB25" s="83" t="s">
        <v>208</v>
      </c>
      <c r="AC25" s="31" t="s">
        <v>42</v>
      </c>
      <c r="AD25" s="31" t="s">
        <v>220</v>
      </c>
      <c r="AE25" s="32" t="s">
        <v>25</v>
      </c>
      <c r="AF25" s="33">
        <v>43709</v>
      </c>
      <c r="AG25" s="92">
        <v>44074</v>
      </c>
      <c r="AH25" s="98" t="s">
        <v>228</v>
      </c>
      <c r="AI25" s="35" t="s">
        <v>246</v>
      </c>
      <c r="AJ25" s="34" t="s">
        <v>229</v>
      </c>
      <c r="AK25" s="34" t="s">
        <v>229</v>
      </c>
      <c r="AL25" s="36">
        <v>210.74</v>
      </c>
      <c r="AM25" s="37" t="s">
        <v>230</v>
      </c>
      <c r="AN25" s="37" t="s">
        <v>230</v>
      </c>
      <c r="AO25" s="99">
        <v>0</v>
      </c>
    </row>
    <row r="26" spans="1:41" s="10" customFormat="1" ht="37.5" customHeight="1">
      <c r="A26" s="137">
        <v>14</v>
      </c>
      <c r="B26" s="24" t="s">
        <v>41</v>
      </c>
      <c r="C26" s="24" t="s">
        <v>62</v>
      </c>
      <c r="D26" s="25" t="s">
        <v>45</v>
      </c>
      <c r="E26" s="26" t="s">
        <v>45</v>
      </c>
      <c r="F26" s="22" t="s">
        <v>46</v>
      </c>
      <c r="G26" s="27" t="s">
        <v>47</v>
      </c>
      <c r="H26" s="22" t="s">
        <v>102</v>
      </c>
      <c r="I26" s="22">
        <v>20439000001</v>
      </c>
      <c r="J26" s="28">
        <v>12</v>
      </c>
      <c r="K26" s="88" t="s">
        <v>29</v>
      </c>
      <c r="L26" s="91">
        <v>2.15</v>
      </c>
      <c r="M26" s="85">
        <v>0</v>
      </c>
      <c r="N26" s="85">
        <v>0</v>
      </c>
      <c r="O26" s="174">
        <f t="shared" si="0"/>
        <v>2.15</v>
      </c>
      <c r="P26" s="159">
        <v>0.7166666666666667</v>
      </c>
      <c r="Q26" s="29">
        <v>0</v>
      </c>
      <c r="R26" s="29">
        <v>0</v>
      </c>
      <c r="S26" s="160">
        <f t="shared" si="1"/>
        <v>0.7166666666666667</v>
      </c>
      <c r="T26" s="159">
        <v>1.4333333333333333</v>
      </c>
      <c r="U26" s="29">
        <v>0</v>
      </c>
      <c r="V26" s="29">
        <v>0</v>
      </c>
      <c r="W26" s="160">
        <f t="shared" si="2"/>
        <v>1.4333333333333333</v>
      </c>
      <c r="X26" s="89" t="s">
        <v>175</v>
      </c>
      <c r="Y26" s="30" t="s">
        <v>176</v>
      </c>
      <c r="Z26" s="82">
        <v>6572630604</v>
      </c>
      <c r="AA26" s="83" t="s">
        <v>175</v>
      </c>
      <c r="AB26" s="83" t="s">
        <v>208</v>
      </c>
      <c r="AC26" s="31" t="s">
        <v>42</v>
      </c>
      <c r="AD26" s="31" t="s">
        <v>220</v>
      </c>
      <c r="AE26" s="32" t="s">
        <v>25</v>
      </c>
      <c r="AF26" s="33">
        <v>43709</v>
      </c>
      <c r="AG26" s="92">
        <v>44074</v>
      </c>
      <c r="AH26" s="98" t="s">
        <v>228</v>
      </c>
      <c r="AI26" s="35" t="s">
        <v>246</v>
      </c>
      <c r="AJ26" s="34" t="s">
        <v>229</v>
      </c>
      <c r="AK26" s="34" t="s">
        <v>229</v>
      </c>
      <c r="AL26" s="36">
        <v>210.74</v>
      </c>
      <c r="AM26" s="37" t="s">
        <v>230</v>
      </c>
      <c r="AN26" s="37" t="s">
        <v>230</v>
      </c>
      <c r="AO26" s="99">
        <v>0</v>
      </c>
    </row>
    <row r="27" spans="1:41" s="10" customFormat="1" ht="37.5" customHeight="1">
      <c r="A27" s="137">
        <v>15</v>
      </c>
      <c r="B27" s="24" t="s">
        <v>103</v>
      </c>
      <c r="C27" s="24" t="s">
        <v>60</v>
      </c>
      <c r="D27" s="25" t="s">
        <v>104</v>
      </c>
      <c r="E27" s="26" t="s">
        <v>45</v>
      </c>
      <c r="F27" s="22" t="s">
        <v>46</v>
      </c>
      <c r="G27" s="27" t="s">
        <v>47</v>
      </c>
      <c r="H27" s="22" t="s">
        <v>105</v>
      </c>
      <c r="I27" s="22">
        <v>20439000008</v>
      </c>
      <c r="J27" s="28">
        <v>27</v>
      </c>
      <c r="K27" s="88" t="s">
        <v>29</v>
      </c>
      <c r="L27" s="91">
        <v>11.25</v>
      </c>
      <c r="M27" s="85">
        <v>0</v>
      </c>
      <c r="N27" s="85">
        <v>0</v>
      </c>
      <c r="O27" s="174">
        <f t="shared" si="0"/>
        <v>11.25</v>
      </c>
      <c r="P27" s="159">
        <v>3.75</v>
      </c>
      <c r="Q27" s="29">
        <v>0</v>
      </c>
      <c r="R27" s="29">
        <v>0</v>
      </c>
      <c r="S27" s="160">
        <f t="shared" si="1"/>
        <v>3.75</v>
      </c>
      <c r="T27" s="159">
        <v>7.5</v>
      </c>
      <c r="U27" s="29">
        <v>0</v>
      </c>
      <c r="V27" s="29">
        <v>0</v>
      </c>
      <c r="W27" s="160">
        <f t="shared" si="2"/>
        <v>7.5</v>
      </c>
      <c r="X27" s="89" t="s">
        <v>175</v>
      </c>
      <c r="Y27" s="30" t="s">
        <v>176</v>
      </c>
      <c r="Z27" s="82">
        <v>6572630604</v>
      </c>
      <c r="AA27" s="83" t="s">
        <v>175</v>
      </c>
      <c r="AB27" s="83" t="s">
        <v>208</v>
      </c>
      <c r="AC27" s="31" t="s">
        <v>42</v>
      </c>
      <c r="AD27" s="31" t="s">
        <v>220</v>
      </c>
      <c r="AE27" s="32" t="s">
        <v>25</v>
      </c>
      <c r="AF27" s="33">
        <v>43709</v>
      </c>
      <c r="AG27" s="92">
        <v>44074</v>
      </c>
      <c r="AH27" s="98" t="s">
        <v>228</v>
      </c>
      <c r="AI27" s="35" t="s">
        <v>246</v>
      </c>
      <c r="AJ27" s="34" t="s">
        <v>229</v>
      </c>
      <c r="AK27" s="34" t="s">
        <v>229</v>
      </c>
      <c r="AL27" s="36">
        <v>210.74</v>
      </c>
      <c r="AM27" s="37" t="s">
        <v>230</v>
      </c>
      <c r="AN27" s="37" t="s">
        <v>230</v>
      </c>
      <c r="AO27" s="99">
        <v>0</v>
      </c>
    </row>
    <row r="28" spans="1:41" s="10" customFormat="1" ht="37.5" customHeight="1">
      <c r="A28" s="137">
        <v>16</v>
      </c>
      <c r="B28" s="24" t="s">
        <v>106</v>
      </c>
      <c r="C28" s="24" t="s">
        <v>51</v>
      </c>
      <c r="D28" s="25" t="s">
        <v>45</v>
      </c>
      <c r="E28" s="26" t="s">
        <v>45</v>
      </c>
      <c r="F28" s="22" t="s">
        <v>46</v>
      </c>
      <c r="G28" s="27" t="s">
        <v>47</v>
      </c>
      <c r="H28" s="22" t="s">
        <v>107</v>
      </c>
      <c r="I28" s="22">
        <v>20439000006</v>
      </c>
      <c r="J28" s="28">
        <v>12</v>
      </c>
      <c r="K28" s="88" t="s">
        <v>29</v>
      </c>
      <c r="L28" s="91">
        <v>0.7</v>
      </c>
      <c r="M28" s="85">
        <v>0</v>
      </c>
      <c r="N28" s="85">
        <v>0</v>
      </c>
      <c r="O28" s="174">
        <f t="shared" si="0"/>
        <v>0.7</v>
      </c>
      <c r="P28" s="159">
        <v>0.2333333333333333</v>
      </c>
      <c r="Q28" s="29">
        <v>0</v>
      </c>
      <c r="R28" s="29">
        <v>0</v>
      </c>
      <c r="S28" s="160">
        <f t="shared" si="1"/>
        <v>0.2333333333333333</v>
      </c>
      <c r="T28" s="159">
        <v>0.4666666666666666</v>
      </c>
      <c r="U28" s="29">
        <v>0</v>
      </c>
      <c r="V28" s="29">
        <v>0</v>
      </c>
      <c r="W28" s="160">
        <f t="shared" si="2"/>
        <v>0.4666666666666666</v>
      </c>
      <c r="X28" s="89" t="s">
        <v>175</v>
      </c>
      <c r="Y28" s="30" t="s">
        <v>176</v>
      </c>
      <c r="Z28" s="82">
        <v>6572630604</v>
      </c>
      <c r="AA28" s="83" t="s">
        <v>175</v>
      </c>
      <c r="AB28" s="83" t="s">
        <v>208</v>
      </c>
      <c r="AC28" s="31" t="s">
        <v>42</v>
      </c>
      <c r="AD28" s="31" t="s">
        <v>220</v>
      </c>
      <c r="AE28" s="32" t="s">
        <v>25</v>
      </c>
      <c r="AF28" s="33">
        <v>43709</v>
      </c>
      <c r="AG28" s="92">
        <v>44074</v>
      </c>
      <c r="AH28" s="98" t="s">
        <v>228</v>
      </c>
      <c r="AI28" s="35" t="s">
        <v>246</v>
      </c>
      <c r="AJ28" s="34" t="s">
        <v>229</v>
      </c>
      <c r="AK28" s="34" t="s">
        <v>229</v>
      </c>
      <c r="AL28" s="36">
        <v>210.74</v>
      </c>
      <c r="AM28" s="37" t="s">
        <v>230</v>
      </c>
      <c r="AN28" s="37" t="s">
        <v>230</v>
      </c>
      <c r="AO28" s="99">
        <v>0</v>
      </c>
    </row>
    <row r="29" spans="1:41" s="10" customFormat="1" ht="37.5" customHeight="1">
      <c r="A29" s="137">
        <v>17</v>
      </c>
      <c r="B29" s="24" t="s">
        <v>30</v>
      </c>
      <c r="C29" s="24" t="s">
        <v>44</v>
      </c>
      <c r="D29" s="25" t="s">
        <v>45</v>
      </c>
      <c r="E29" s="26" t="s">
        <v>45</v>
      </c>
      <c r="F29" s="22" t="s">
        <v>46</v>
      </c>
      <c r="G29" s="27" t="s">
        <v>47</v>
      </c>
      <c r="H29" s="22" t="s">
        <v>108</v>
      </c>
      <c r="I29" s="22">
        <v>20439000014</v>
      </c>
      <c r="J29" s="28">
        <v>30</v>
      </c>
      <c r="K29" s="88" t="s">
        <v>29</v>
      </c>
      <c r="L29" s="91">
        <v>2.05</v>
      </c>
      <c r="M29" s="85">
        <v>0</v>
      </c>
      <c r="N29" s="85">
        <v>0</v>
      </c>
      <c r="O29" s="174">
        <f t="shared" si="0"/>
        <v>2.05</v>
      </c>
      <c r="P29" s="159">
        <v>0.6833333333333332</v>
      </c>
      <c r="Q29" s="29">
        <v>0</v>
      </c>
      <c r="R29" s="29">
        <v>0</v>
      </c>
      <c r="S29" s="160">
        <f t="shared" si="1"/>
        <v>0.6833333333333332</v>
      </c>
      <c r="T29" s="159">
        <v>1.3666666666666665</v>
      </c>
      <c r="U29" s="29">
        <v>0</v>
      </c>
      <c r="V29" s="29">
        <v>0</v>
      </c>
      <c r="W29" s="160">
        <f t="shared" si="2"/>
        <v>1.3666666666666665</v>
      </c>
      <c r="X29" s="89" t="s">
        <v>175</v>
      </c>
      <c r="Y29" s="30" t="s">
        <v>176</v>
      </c>
      <c r="Z29" s="82">
        <v>6572630604</v>
      </c>
      <c r="AA29" s="83" t="s">
        <v>175</v>
      </c>
      <c r="AB29" s="83" t="s">
        <v>208</v>
      </c>
      <c r="AC29" s="31" t="s">
        <v>42</v>
      </c>
      <c r="AD29" s="31" t="s">
        <v>220</v>
      </c>
      <c r="AE29" s="32" t="s">
        <v>25</v>
      </c>
      <c r="AF29" s="33">
        <v>43709</v>
      </c>
      <c r="AG29" s="92">
        <v>44074</v>
      </c>
      <c r="AH29" s="98" t="s">
        <v>228</v>
      </c>
      <c r="AI29" s="35" t="s">
        <v>246</v>
      </c>
      <c r="AJ29" s="34" t="s">
        <v>229</v>
      </c>
      <c r="AK29" s="34" t="s">
        <v>229</v>
      </c>
      <c r="AL29" s="36">
        <v>210.74</v>
      </c>
      <c r="AM29" s="37" t="s">
        <v>230</v>
      </c>
      <c r="AN29" s="37" t="s">
        <v>230</v>
      </c>
      <c r="AO29" s="99">
        <v>0</v>
      </c>
    </row>
    <row r="30" spans="1:41" s="10" customFormat="1" ht="37.5" customHeight="1">
      <c r="A30" s="137">
        <v>18</v>
      </c>
      <c r="B30" s="24" t="s">
        <v>41</v>
      </c>
      <c r="C30" s="24" t="s">
        <v>109</v>
      </c>
      <c r="D30" s="25" t="s">
        <v>45</v>
      </c>
      <c r="E30" s="26" t="s">
        <v>110</v>
      </c>
      <c r="F30" s="22" t="s">
        <v>46</v>
      </c>
      <c r="G30" s="27" t="s">
        <v>47</v>
      </c>
      <c r="H30" s="22" t="s">
        <v>111</v>
      </c>
      <c r="I30" s="22">
        <v>20439000012</v>
      </c>
      <c r="J30" s="28">
        <v>3</v>
      </c>
      <c r="K30" s="88" t="s">
        <v>29</v>
      </c>
      <c r="L30" s="91">
        <v>4.35</v>
      </c>
      <c r="M30" s="85">
        <v>0</v>
      </c>
      <c r="N30" s="85">
        <v>0</v>
      </c>
      <c r="O30" s="174">
        <f t="shared" si="0"/>
        <v>4.35</v>
      </c>
      <c r="P30" s="159">
        <v>1.45</v>
      </c>
      <c r="Q30" s="29">
        <v>0</v>
      </c>
      <c r="R30" s="29">
        <v>0</v>
      </c>
      <c r="S30" s="160">
        <f t="shared" si="1"/>
        <v>1.45</v>
      </c>
      <c r="T30" s="159">
        <v>2.9</v>
      </c>
      <c r="U30" s="29">
        <v>0</v>
      </c>
      <c r="V30" s="29">
        <v>0</v>
      </c>
      <c r="W30" s="160">
        <f t="shared" si="2"/>
        <v>2.9</v>
      </c>
      <c r="X30" s="89" t="s">
        <v>175</v>
      </c>
      <c r="Y30" s="30" t="s">
        <v>176</v>
      </c>
      <c r="Z30" s="82">
        <v>6572630604</v>
      </c>
      <c r="AA30" s="83" t="s">
        <v>175</v>
      </c>
      <c r="AB30" s="83" t="s">
        <v>208</v>
      </c>
      <c r="AC30" s="31" t="s">
        <v>42</v>
      </c>
      <c r="AD30" s="31" t="s">
        <v>220</v>
      </c>
      <c r="AE30" s="32" t="s">
        <v>25</v>
      </c>
      <c r="AF30" s="33">
        <v>43709</v>
      </c>
      <c r="AG30" s="92">
        <v>44074</v>
      </c>
      <c r="AH30" s="98" t="s">
        <v>228</v>
      </c>
      <c r="AI30" s="35" t="s">
        <v>246</v>
      </c>
      <c r="AJ30" s="34" t="s">
        <v>229</v>
      </c>
      <c r="AK30" s="34" t="s">
        <v>229</v>
      </c>
      <c r="AL30" s="36">
        <v>210.74</v>
      </c>
      <c r="AM30" s="37" t="s">
        <v>230</v>
      </c>
      <c r="AN30" s="37" t="s">
        <v>230</v>
      </c>
      <c r="AO30" s="99">
        <v>0</v>
      </c>
    </row>
    <row r="31" spans="1:41" s="10" customFormat="1" ht="37.5" customHeight="1">
      <c r="A31" s="137">
        <v>19</v>
      </c>
      <c r="B31" s="24" t="s">
        <v>30</v>
      </c>
      <c r="C31" s="24" t="s">
        <v>56</v>
      </c>
      <c r="D31" s="25" t="s">
        <v>112</v>
      </c>
      <c r="E31" s="26" t="s">
        <v>32</v>
      </c>
      <c r="F31" s="22" t="s">
        <v>46</v>
      </c>
      <c r="G31" s="27" t="s">
        <v>47</v>
      </c>
      <c r="H31" s="22" t="s">
        <v>113</v>
      </c>
      <c r="I31" s="22" t="s">
        <v>114</v>
      </c>
      <c r="J31" s="28">
        <v>9</v>
      </c>
      <c r="K31" s="88" t="s">
        <v>29</v>
      </c>
      <c r="L31" s="91">
        <v>1.23</v>
      </c>
      <c r="M31" s="85">
        <v>0</v>
      </c>
      <c r="N31" s="85">
        <v>0</v>
      </c>
      <c r="O31" s="174">
        <f t="shared" si="0"/>
        <v>1.23</v>
      </c>
      <c r="P31" s="159">
        <v>0.41</v>
      </c>
      <c r="Q31" s="29">
        <v>0</v>
      </c>
      <c r="R31" s="29">
        <v>0</v>
      </c>
      <c r="S31" s="160">
        <f t="shared" si="1"/>
        <v>0.41</v>
      </c>
      <c r="T31" s="159">
        <v>0.82</v>
      </c>
      <c r="U31" s="29">
        <v>0</v>
      </c>
      <c r="V31" s="29">
        <v>0</v>
      </c>
      <c r="W31" s="160">
        <f t="shared" si="2"/>
        <v>0.82</v>
      </c>
      <c r="X31" s="89" t="s">
        <v>183</v>
      </c>
      <c r="Y31" s="30" t="s">
        <v>184</v>
      </c>
      <c r="Z31" s="82" t="s">
        <v>185</v>
      </c>
      <c r="AA31" s="83" t="s">
        <v>183</v>
      </c>
      <c r="AB31" s="83" t="s">
        <v>184</v>
      </c>
      <c r="AC31" s="31" t="s">
        <v>42</v>
      </c>
      <c r="AD31" s="31" t="s">
        <v>220</v>
      </c>
      <c r="AE31" s="32" t="s">
        <v>25</v>
      </c>
      <c r="AF31" s="33">
        <v>43709</v>
      </c>
      <c r="AG31" s="92">
        <v>44074</v>
      </c>
      <c r="AH31" s="98" t="s">
        <v>228</v>
      </c>
      <c r="AI31" s="35" t="s">
        <v>246</v>
      </c>
      <c r="AJ31" s="34" t="s">
        <v>229</v>
      </c>
      <c r="AK31" s="34" t="s">
        <v>229</v>
      </c>
      <c r="AL31" s="36">
        <v>210.74</v>
      </c>
      <c r="AM31" s="37" t="s">
        <v>230</v>
      </c>
      <c r="AN31" s="37" t="s">
        <v>230</v>
      </c>
      <c r="AO31" s="99">
        <v>0</v>
      </c>
    </row>
    <row r="32" spans="1:41" s="10" customFormat="1" ht="37.5" customHeight="1">
      <c r="A32" s="137">
        <v>20</v>
      </c>
      <c r="B32" s="24" t="s">
        <v>115</v>
      </c>
      <c r="C32" s="24" t="s">
        <v>116</v>
      </c>
      <c r="D32" s="25" t="s">
        <v>45</v>
      </c>
      <c r="E32" s="26">
        <v>47</v>
      </c>
      <c r="F32" s="22" t="s">
        <v>46</v>
      </c>
      <c r="G32" s="27" t="s">
        <v>47</v>
      </c>
      <c r="H32" s="22" t="s">
        <v>117</v>
      </c>
      <c r="I32" s="22">
        <v>20434000001</v>
      </c>
      <c r="J32" s="28">
        <v>12</v>
      </c>
      <c r="K32" s="88" t="s">
        <v>29</v>
      </c>
      <c r="L32" s="91">
        <v>0.08</v>
      </c>
      <c r="M32" s="85">
        <v>0</v>
      </c>
      <c r="N32" s="85">
        <v>0</v>
      </c>
      <c r="O32" s="174">
        <f t="shared" si="0"/>
        <v>0.08</v>
      </c>
      <c r="P32" s="159">
        <v>0.02666666666666667</v>
      </c>
      <c r="Q32" s="29">
        <v>0</v>
      </c>
      <c r="R32" s="29">
        <v>0</v>
      </c>
      <c r="S32" s="160">
        <f t="shared" si="1"/>
        <v>0.02666666666666667</v>
      </c>
      <c r="T32" s="159">
        <v>0.05333333333333334</v>
      </c>
      <c r="U32" s="29">
        <v>0</v>
      </c>
      <c r="V32" s="29">
        <v>0</v>
      </c>
      <c r="W32" s="160">
        <f t="shared" si="2"/>
        <v>0.05333333333333334</v>
      </c>
      <c r="X32" s="89" t="s">
        <v>209</v>
      </c>
      <c r="Y32" s="30" t="s">
        <v>186</v>
      </c>
      <c r="Z32" s="82">
        <v>6572481920</v>
      </c>
      <c r="AA32" s="83" t="s">
        <v>187</v>
      </c>
      <c r="AB32" s="83" t="s">
        <v>234</v>
      </c>
      <c r="AC32" s="31" t="s">
        <v>42</v>
      </c>
      <c r="AD32" s="31" t="s">
        <v>220</v>
      </c>
      <c r="AE32" s="32" t="s">
        <v>25</v>
      </c>
      <c r="AF32" s="33">
        <v>43709</v>
      </c>
      <c r="AG32" s="92">
        <v>44074</v>
      </c>
      <c r="AH32" s="98" t="s">
        <v>228</v>
      </c>
      <c r="AI32" s="35" t="s">
        <v>246</v>
      </c>
      <c r="AJ32" s="34" t="s">
        <v>229</v>
      </c>
      <c r="AK32" s="34" t="s">
        <v>229</v>
      </c>
      <c r="AL32" s="36">
        <v>210.74</v>
      </c>
      <c r="AM32" s="37" t="s">
        <v>230</v>
      </c>
      <c r="AN32" s="37" t="s">
        <v>230</v>
      </c>
      <c r="AO32" s="99">
        <v>0</v>
      </c>
    </row>
    <row r="33" spans="1:41" s="10" customFormat="1" ht="37.5" customHeight="1">
      <c r="A33" s="137">
        <v>21</v>
      </c>
      <c r="B33" s="24" t="s">
        <v>118</v>
      </c>
      <c r="C33" s="24" t="s">
        <v>55</v>
      </c>
      <c r="D33" s="25" t="s">
        <v>45</v>
      </c>
      <c r="E33" s="26"/>
      <c r="F33" s="22" t="s">
        <v>46</v>
      </c>
      <c r="G33" s="27" t="s">
        <v>47</v>
      </c>
      <c r="H33" s="22" t="s">
        <v>119</v>
      </c>
      <c r="I33" s="22">
        <v>20439000018</v>
      </c>
      <c r="J33" s="28">
        <v>15</v>
      </c>
      <c r="K33" s="88" t="s">
        <v>29</v>
      </c>
      <c r="L33" s="91">
        <v>1.26</v>
      </c>
      <c r="M33" s="85">
        <v>0</v>
      </c>
      <c r="N33" s="85">
        <v>0</v>
      </c>
      <c r="O33" s="174">
        <f t="shared" si="0"/>
        <v>1.26</v>
      </c>
      <c r="P33" s="159">
        <v>0.42</v>
      </c>
      <c r="Q33" s="29">
        <v>0</v>
      </c>
      <c r="R33" s="29">
        <v>0</v>
      </c>
      <c r="S33" s="160">
        <f t="shared" si="1"/>
        <v>0.42</v>
      </c>
      <c r="T33" s="159">
        <v>0.84</v>
      </c>
      <c r="U33" s="29">
        <v>0</v>
      </c>
      <c r="V33" s="29">
        <v>0</v>
      </c>
      <c r="W33" s="160">
        <f t="shared" si="2"/>
        <v>0.84</v>
      </c>
      <c r="X33" s="89" t="s">
        <v>175</v>
      </c>
      <c r="Y33" s="30" t="s">
        <v>176</v>
      </c>
      <c r="Z33" s="82">
        <v>6572630604</v>
      </c>
      <c r="AA33" s="83" t="s">
        <v>175</v>
      </c>
      <c r="AB33" s="83" t="s">
        <v>219</v>
      </c>
      <c r="AC33" s="31" t="s">
        <v>42</v>
      </c>
      <c r="AD33" s="31" t="s">
        <v>220</v>
      </c>
      <c r="AE33" s="32" t="s">
        <v>25</v>
      </c>
      <c r="AF33" s="33">
        <v>43709</v>
      </c>
      <c r="AG33" s="92">
        <v>44074</v>
      </c>
      <c r="AH33" s="98" t="s">
        <v>228</v>
      </c>
      <c r="AI33" s="35" t="s">
        <v>246</v>
      </c>
      <c r="AJ33" s="34" t="s">
        <v>229</v>
      </c>
      <c r="AK33" s="34" t="s">
        <v>229</v>
      </c>
      <c r="AL33" s="36">
        <v>210.74</v>
      </c>
      <c r="AM33" s="37" t="s">
        <v>230</v>
      </c>
      <c r="AN33" s="37" t="s">
        <v>230</v>
      </c>
      <c r="AO33" s="99">
        <v>0</v>
      </c>
    </row>
    <row r="34" spans="1:41" s="10" customFormat="1" ht="37.5" customHeight="1">
      <c r="A34" s="137">
        <v>22</v>
      </c>
      <c r="B34" s="24" t="s">
        <v>120</v>
      </c>
      <c r="C34" s="24" t="s">
        <v>52</v>
      </c>
      <c r="D34" s="25" t="s">
        <v>45</v>
      </c>
      <c r="E34" s="26" t="s">
        <v>45</v>
      </c>
      <c r="F34" s="22" t="s">
        <v>46</v>
      </c>
      <c r="G34" s="27" t="s">
        <v>47</v>
      </c>
      <c r="H34" s="22" t="s">
        <v>121</v>
      </c>
      <c r="I34" s="22">
        <v>20439000019</v>
      </c>
      <c r="J34" s="28">
        <v>15</v>
      </c>
      <c r="K34" s="88" t="s">
        <v>29</v>
      </c>
      <c r="L34" s="91">
        <v>0.35</v>
      </c>
      <c r="M34" s="85">
        <v>0</v>
      </c>
      <c r="N34" s="85">
        <v>0</v>
      </c>
      <c r="O34" s="174">
        <f t="shared" si="0"/>
        <v>0.35</v>
      </c>
      <c r="P34" s="159">
        <v>0.11666666666666665</v>
      </c>
      <c r="Q34" s="29">
        <v>0</v>
      </c>
      <c r="R34" s="29">
        <v>0</v>
      </c>
      <c r="S34" s="160">
        <f t="shared" si="1"/>
        <v>0.11666666666666665</v>
      </c>
      <c r="T34" s="159">
        <v>0.2333333333333333</v>
      </c>
      <c r="U34" s="29">
        <v>0</v>
      </c>
      <c r="V34" s="29">
        <v>0</v>
      </c>
      <c r="W34" s="160">
        <f t="shared" si="2"/>
        <v>0.2333333333333333</v>
      </c>
      <c r="X34" s="89" t="s">
        <v>175</v>
      </c>
      <c r="Y34" s="30" t="s">
        <v>176</v>
      </c>
      <c r="Z34" s="82">
        <v>6572630604</v>
      </c>
      <c r="AA34" s="83" t="s">
        <v>175</v>
      </c>
      <c r="AB34" s="83" t="s">
        <v>219</v>
      </c>
      <c r="AC34" s="31" t="s">
        <v>42</v>
      </c>
      <c r="AD34" s="31" t="s">
        <v>220</v>
      </c>
      <c r="AE34" s="32" t="s">
        <v>25</v>
      </c>
      <c r="AF34" s="33">
        <v>43709</v>
      </c>
      <c r="AG34" s="92">
        <v>44074</v>
      </c>
      <c r="AH34" s="98" t="s">
        <v>228</v>
      </c>
      <c r="AI34" s="35" t="s">
        <v>246</v>
      </c>
      <c r="AJ34" s="34" t="s">
        <v>229</v>
      </c>
      <c r="AK34" s="34" t="s">
        <v>229</v>
      </c>
      <c r="AL34" s="36">
        <v>210.74</v>
      </c>
      <c r="AM34" s="37" t="s">
        <v>230</v>
      </c>
      <c r="AN34" s="37" t="s">
        <v>230</v>
      </c>
      <c r="AO34" s="99">
        <v>0</v>
      </c>
    </row>
    <row r="35" spans="1:41" s="10" customFormat="1" ht="37.5" customHeight="1">
      <c r="A35" s="137">
        <v>23</v>
      </c>
      <c r="B35" s="24" t="s">
        <v>122</v>
      </c>
      <c r="C35" s="24" t="s">
        <v>63</v>
      </c>
      <c r="D35" s="25" t="s">
        <v>64</v>
      </c>
      <c r="E35" s="26" t="s">
        <v>123</v>
      </c>
      <c r="F35" s="22" t="s">
        <v>46</v>
      </c>
      <c r="G35" s="27" t="s">
        <v>47</v>
      </c>
      <c r="H35" s="22" t="s">
        <v>124</v>
      </c>
      <c r="I35" s="22" t="s">
        <v>125</v>
      </c>
      <c r="J35" s="28">
        <v>12</v>
      </c>
      <c r="K35" s="88" t="s">
        <v>29</v>
      </c>
      <c r="L35" s="91">
        <v>1.02</v>
      </c>
      <c r="M35" s="85">
        <v>0</v>
      </c>
      <c r="N35" s="85">
        <v>0</v>
      </c>
      <c r="O35" s="174">
        <f t="shared" si="0"/>
        <v>1.02</v>
      </c>
      <c r="P35" s="159">
        <v>0.34</v>
      </c>
      <c r="Q35" s="29">
        <v>0</v>
      </c>
      <c r="R35" s="29">
        <v>0</v>
      </c>
      <c r="S35" s="160">
        <f t="shared" si="1"/>
        <v>0.34</v>
      </c>
      <c r="T35" s="159">
        <v>0.68</v>
      </c>
      <c r="U35" s="29">
        <v>0</v>
      </c>
      <c r="V35" s="29">
        <v>0</v>
      </c>
      <c r="W35" s="160">
        <f t="shared" si="2"/>
        <v>0.68</v>
      </c>
      <c r="X35" s="89" t="s">
        <v>175</v>
      </c>
      <c r="Y35" s="30" t="s">
        <v>176</v>
      </c>
      <c r="Z35" s="82">
        <v>6572630604</v>
      </c>
      <c r="AA35" s="83" t="s">
        <v>175</v>
      </c>
      <c r="AB35" s="83" t="s">
        <v>219</v>
      </c>
      <c r="AC35" s="31" t="s">
        <v>42</v>
      </c>
      <c r="AD35" s="31" t="s">
        <v>220</v>
      </c>
      <c r="AE35" s="32" t="s">
        <v>25</v>
      </c>
      <c r="AF35" s="33">
        <v>43709</v>
      </c>
      <c r="AG35" s="92">
        <v>44074</v>
      </c>
      <c r="AH35" s="98" t="s">
        <v>228</v>
      </c>
      <c r="AI35" s="35" t="s">
        <v>246</v>
      </c>
      <c r="AJ35" s="34" t="s">
        <v>229</v>
      </c>
      <c r="AK35" s="34" t="s">
        <v>229</v>
      </c>
      <c r="AL35" s="36">
        <v>210.74</v>
      </c>
      <c r="AM35" s="37" t="s">
        <v>230</v>
      </c>
      <c r="AN35" s="37" t="s">
        <v>230</v>
      </c>
      <c r="AO35" s="99">
        <v>0</v>
      </c>
    </row>
    <row r="36" spans="1:41" s="10" customFormat="1" ht="37.5" customHeight="1">
      <c r="A36" s="137">
        <v>24</v>
      </c>
      <c r="B36" s="24" t="s">
        <v>126</v>
      </c>
      <c r="C36" s="24" t="s">
        <v>44</v>
      </c>
      <c r="D36" s="25" t="s">
        <v>45</v>
      </c>
      <c r="E36" s="26" t="s">
        <v>78</v>
      </c>
      <c r="F36" s="22" t="s">
        <v>46</v>
      </c>
      <c r="G36" s="27" t="s">
        <v>47</v>
      </c>
      <c r="H36" s="22" t="s">
        <v>127</v>
      </c>
      <c r="I36" s="22">
        <v>20433000001</v>
      </c>
      <c r="J36" s="28">
        <v>15</v>
      </c>
      <c r="K36" s="88" t="s">
        <v>29</v>
      </c>
      <c r="L36" s="91">
        <v>3.19</v>
      </c>
      <c r="M36" s="85">
        <v>0</v>
      </c>
      <c r="N36" s="85">
        <v>0</v>
      </c>
      <c r="O36" s="174">
        <f t="shared" si="0"/>
        <v>3.19</v>
      </c>
      <c r="P36" s="159">
        <v>1.0633333333333332</v>
      </c>
      <c r="Q36" s="29">
        <v>0</v>
      </c>
      <c r="R36" s="29">
        <v>0</v>
      </c>
      <c r="S36" s="160">
        <f t="shared" si="1"/>
        <v>1.0633333333333332</v>
      </c>
      <c r="T36" s="159">
        <v>2.1266666666666665</v>
      </c>
      <c r="U36" s="29">
        <v>0</v>
      </c>
      <c r="V36" s="29">
        <v>0</v>
      </c>
      <c r="W36" s="160">
        <f t="shared" si="2"/>
        <v>2.1266666666666665</v>
      </c>
      <c r="X36" s="89" t="s">
        <v>188</v>
      </c>
      <c r="Y36" s="30" t="s">
        <v>176</v>
      </c>
      <c r="Z36" s="82">
        <v>6572727143</v>
      </c>
      <c r="AA36" s="83" t="s">
        <v>188</v>
      </c>
      <c r="AB36" s="83" t="s">
        <v>219</v>
      </c>
      <c r="AC36" s="31" t="s">
        <v>42</v>
      </c>
      <c r="AD36" s="31" t="s">
        <v>220</v>
      </c>
      <c r="AE36" s="32" t="s">
        <v>25</v>
      </c>
      <c r="AF36" s="33">
        <v>43709</v>
      </c>
      <c r="AG36" s="92">
        <v>44074</v>
      </c>
      <c r="AH36" s="98" t="s">
        <v>228</v>
      </c>
      <c r="AI36" s="35" t="s">
        <v>246</v>
      </c>
      <c r="AJ36" s="34" t="s">
        <v>229</v>
      </c>
      <c r="AK36" s="34" t="s">
        <v>229</v>
      </c>
      <c r="AL36" s="36">
        <v>210.74</v>
      </c>
      <c r="AM36" s="37" t="s">
        <v>230</v>
      </c>
      <c r="AN36" s="37" t="s">
        <v>230</v>
      </c>
      <c r="AO36" s="99">
        <v>0</v>
      </c>
    </row>
    <row r="37" spans="1:41" s="10" customFormat="1" ht="37.5" customHeight="1">
      <c r="A37" s="137">
        <v>25</v>
      </c>
      <c r="B37" s="24" t="s">
        <v>128</v>
      </c>
      <c r="C37" s="24" t="s">
        <v>55</v>
      </c>
      <c r="D37" s="25" t="s">
        <v>45</v>
      </c>
      <c r="E37" s="26" t="s">
        <v>58</v>
      </c>
      <c r="F37" s="22" t="s">
        <v>46</v>
      </c>
      <c r="G37" s="27" t="s">
        <v>47</v>
      </c>
      <c r="H37" s="22" t="s">
        <v>129</v>
      </c>
      <c r="I37" s="22">
        <v>20437000002</v>
      </c>
      <c r="J37" s="28">
        <v>15</v>
      </c>
      <c r="K37" s="88" t="s">
        <v>29</v>
      </c>
      <c r="L37" s="91">
        <v>0.48</v>
      </c>
      <c r="M37" s="85">
        <v>0</v>
      </c>
      <c r="N37" s="85">
        <v>0</v>
      </c>
      <c r="O37" s="174">
        <f t="shared" si="0"/>
        <v>0.48</v>
      </c>
      <c r="P37" s="159">
        <v>0.16</v>
      </c>
      <c r="Q37" s="29">
        <v>0</v>
      </c>
      <c r="R37" s="29">
        <v>0</v>
      </c>
      <c r="S37" s="160">
        <f t="shared" si="1"/>
        <v>0.16</v>
      </c>
      <c r="T37" s="159">
        <v>0.32</v>
      </c>
      <c r="U37" s="29">
        <v>0</v>
      </c>
      <c r="V37" s="29">
        <v>0</v>
      </c>
      <c r="W37" s="160">
        <f t="shared" si="2"/>
        <v>0.32</v>
      </c>
      <c r="X37" s="89" t="s">
        <v>128</v>
      </c>
      <c r="Y37" s="30" t="s">
        <v>189</v>
      </c>
      <c r="Z37" s="82">
        <v>6572524500</v>
      </c>
      <c r="AA37" s="83" t="s">
        <v>128</v>
      </c>
      <c r="AB37" s="83" t="s">
        <v>189</v>
      </c>
      <c r="AC37" s="31" t="s">
        <v>42</v>
      </c>
      <c r="AD37" s="31" t="s">
        <v>220</v>
      </c>
      <c r="AE37" s="32" t="s">
        <v>25</v>
      </c>
      <c r="AF37" s="33">
        <v>43709</v>
      </c>
      <c r="AG37" s="92">
        <v>44074</v>
      </c>
      <c r="AH37" s="98" t="s">
        <v>228</v>
      </c>
      <c r="AI37" s="35" t="s">
        <v>246</v>
      </c>
      <c r="AJ37" s="34" t="s">
        <v>229</v>
      </c>
      <c r="AK37" s="34" t="s">
        <v>229</v>
      </c>
      <c r="AL37" s="36">
        <v>210.74</v>
      </c>
      <c r="AM37" s="37" t="s">
        <v>230</v>
      </c>
      <c r="AN37" s="37" t="s">
        <v>230</v>
      </c>
      <c r="AO37" s="99">
        <v>0</v>
      </c>
    </row>
    <row r="38" spans="1:41" s="10" customFormat="1" ht="37.5" customHeight="1">
      <c r="A38" s="137">
        <v>26</v>
      </c>
      <c r="B38" s="24" t="s">
        <v>128</v>
      </c>
      <c r="C38" s="24" t="s">
        <v>55</v>
      </c>
      <c r="D38" s="25" t="s">
        <v>45</v>
      </c>
      <c r="E38" s="26" t="s">
        <v>58</v>
      </c>
      <c r="F38" s="22" t="s">
        <v>46</v>
      </c>
      <c r="G38" s="27" t="s">
        <v>47</v>
      </c>
      <c r="H38" s="22" t="s">
        <v>130</v>
      </c>
      <c r="I38" s="22">
        <v>20437000001</v>
      </c>
      <c r="J38" s="28">
        <v>15</v>
      </c>
      <c r="K38" s="88" t="s">
        <v>29</v>
      </c>
      <c r="L38" s="91">
        <v>1.12</v>
      </c>
      <c r="M38" s="85">
        <v>0</v>
      </c>
      <c r="N38" s="85">
        <v>0</v>
      </c>
      <c r="O38" s="174">
        <f t="shared" si="0"/>
        <v>1.12</v>
      </c>
      <c r="P38" s="159">
        <v>0.37333333333333335</v>
      </c>
      <c r="Q38" s="29">
        <v>0</v>
      </c>
      <c r="R38" s="29">
        <v>0</v>
      </c>
      <c r="S38" s="160">
        <f t="shared" si="1"/>
        <v>0.37333333333333335</v>
      </c>
      <c r="T38" s="159">
        <v>0.7466666666666667</v>
      </c>
      <c r="U38" s="29">
        <v>0</v>
      </c>
      <c r="V38" s="29">
        <v>0</v>
      </c>
      <c r="W38" s="160">
        <f t="shared" si="2"/>
        <v>0.7466666666666667</v>
      </c>
      <c r="X38" s="89" t="s">
        <v>128</v>
      </c>
      <c r="Y38" s="30" t="s">
        <v>189</v>
      </c>
      <c r="Z38" s="82">
        <v>6572524500</v>
      </c>
      <c r="AA38" s="83" t="s">
        <v>128</v>
      </c>
      <c r="AB38" s="83" t="s">
        <v>189</v>
      </c>
      <c r="AC38" s="31" t="s">
        <v>42</v>
      </c>
      <c r="AD38" s="31" t="s">
        <v>220</v>
      </c>
      <c r="AE38" s="32" t="s">
        <v>25</v>
      </c>
      <c r="AF38" s="33">
        <v>43709</v>
      </c>
      <c r="AG38" s="92">
        <v>44074</v>
      </c>
      <c r="AH38" s="98" t="s">
        <v>228</v>
      </c>
      <c r="AI38" s="35" t="s">
        <v>246</v>
      </c>
      <c r="AJ38" s="34" t="s">
        <v>229</v>
      </c>
      <c r="AK38" s="34" t="s">
        <v>229</v>
      </c>
      <c r="AL38" s="36">
        <v>210.74</v>
      </c>
      <c r="AM38" s="37" t="s">
        <v>230</v>
      </c>
      <c r="AN38" s="37" t="s">
        <v>230</v>
      </c>
      <c r="AO38" s="99">
        <v>0</v>
      </c>
    </row>
    <row r="39" spans="1:41" s="10" customFormat="1" ht="37.5" customHeight="1">
      <c r="A39" s="137">
        <v>27</v>
      </c>
      <c r="B39" s="24" t="s">
        <v>131</v>
      </c>
      <c r="C39" s="24" t="s">
        <v>49</v>
      </c>
      <c r="D39" s="25" t="s">
        <v>45</v>
      </c>
      <c r="E39" s="26" t="s">
        <v>132</v>
      </c>
      <c r="F39" s="22" t="s">
        <v>46</v>
      </c>
      <c r="G39" s="27" t="s">
        <v>47</v>
      </c>
      <c r="H39" s="22" t="s">
        <v>133</v>
      </c>
      <c r="I39" s="22">
        <v>20450000001</v>
      </c>
      <c r="J39" s="28">
        <v>24</v>
      </c>
      <c r="K39" s="88" t="s">
        <v>29</v>
      </c>
      <c r="L39" s="91">
        <v>2.49</v>
      </c>
      <c r="M39" s="85">
        <v>0</v>
      </c>
      <c r="N39" s="85">
        <v>0</v>
      </c>
      <c r="O39" s="174">
        <f t="shared" si="0"/>
        <v>2.49</v>
      </c>
      <c r="P39" s="159">
        <v>0.8300000000000001</v>
      </c>
      <c r="Q39" s="29">
        <v>0</v>
      </c>
      <c r="R39" s="29">
        <v>0</v>
      </c>
      <c r="S39" s="160">
        <f t="shared" si="1"/>
        <v>0.8300000000000001</v>
      </c>
      <c r="T39" s="159">
        <v>1.6600000000000001</v>
      </c>
      <c r="U39" s="29">
        <v>0</v>
      </c>
      <c r="V39" s="29">
        <v>0</v>
      </c>
      <c r="W39" s="160">
        <f t="shared" si="2"/>
        <v>1.6600000000000001</v>
      </c>
      <c r="X39" s="89" t="s">
        <v>190</v>
      </c>
      <c r="Y39" s="30" t="s">
        <v>191</v>
      </c>
      <c r="Z39" s="82">
        <v>6572571149</v>
      </c>
      <c r="AA39" s="83" t="s">
        <v>190</v>
      </c>
      <c r="AB39" s="83" t="s">
        <v>191</v>
      </c>
      <c r="AC39" s="31" t="s">
        <v>42</v>
      </c>
      <c r="AD39" s="31" t="s">
        <v>220</v>
      </c>
      <c r="AE39" s="32" t="s">
        <v>25</v>
      </c>
      <c r="AF39" s="33">
        <v>43709</v>
      </c>
      <c r="AG39" s="92">
        <v>44074</v>
      </c>
      <c r="AH39" s="98" t="s">
        <v>228</v>
      </c>
      <c r="AI39" s="35" t="s">
        <v>246</v>
      </c>
      <c r="AJ39" s="34" t="s">
        <v>229</v>
      </c>
      <c r="AK39" s="34" t="s">
        <v>229</v>
      </c>
      <c r="AL39" s="36">
        <v>210.74</v>
      </c>
      <c r="AM39" s="37" t="s">
        <v>230</v>
      </c>
      <c r="AN39" s="37" t="s">
        <v>230</v>
      </c>
      <c r="AO39" s="99">
        <v>0</v>
      </c>
    </row>
    <row r="40" spans="1:41" s="10" customFormat="1" ht="37.5" customHeight="1">
      <c r="A40" s="137">
        <v>28</v>
      </c>
      <c r="B40" s="24" t="s">
        <v>131</v>
      </c>
      <c r="C40" s="24" t="s">
        <v>50</v>
      </c>
      <c r="D40" s="25" t="s">
        <v>57</v>
      </c>
      <c r="E40" s="26" t="s">
        <v>32</v>
      </c>
      <c r="F40" s="22" t="s">
        <v>46</v>
      </c>
      <c r="G40" s="27" t="s">
        <v>47</v>
      </c>
      <c r="H40" s="22" t="s">
        <v>134</v>
      </c>
      <c r="I40" s="22">
        <v>20441000001</v>
      </c>
      <c r="J40" s="28">
        <v>12</v>
      </c>
      <c r="K40" s="88" t="s">
        <v>29</v>
      </c>
      <c r="L40" s="91">
        <v>1.87</v>
      </c>
      <c r="M40" s="85">
        <v>0</v>
      </c>
      <c r="N40" s="85">
        <v>0</v>
      </c>
      <c r="O40" s="174">
        <f t="shared" si="0"/>
        <v>1.87</v>
      </c>
      <c r="P40" s="159">
        <v>0.6233333333333334</v>
      </c>
      <c r="Q40" s="29">
        <v>0</v>
      </c>
      <c r="R40" s="29">
        <v>0</v>
      </c>
      <c r="S40" s="160">
        <f t="shared" si="1"/>
        <v>0.6233333333333334</v>
      </c>
      <c r="T40" s="159">
        <v>1.2466666666666668</v>
      </c>
      <c r="U40" s="29">
        <v>0</v>
      </c>
      <c r="V40" s="29">
        <v>0</v>
      </c>
      <c r="W40" s="160">
        <f t="shared" si="2"/>
        <v>1.2466666666666668</v>
      </c>
      <c r="X40" s="89" t="s">
        <v>192</v>
      </c>
      <c r="Y40" s="30" t="s">
        <v>235</v>
      </c>
      <c r="Z40" s="82">
        <v>6572398805</v>
      </c>
      <c r="AA40" s="83" t="s">
        <v>192</v>
      </c>
      <c r="AB40" s="83" t="s">
        <v>235</v>
      </c>
      <c r="AC40" s="31" t="s">
        <v>42</v>
      </c>
      <c r="AD40" s="31" t="s">
        <v>220</v>
      </c>
      <c r="AE40" s="32" t="s">
        <v>25</v>
      </c>
      <c r="AF40" s="33">
        <v>43709</v>
      </c>
      <c r="AG40" s="92">
        <v>44074</v>
      </c>
      <c r="AH40" s="98" t="s">
        <v>228</v>
      </c>
      <c r="AI40" s="35" t="s">
        <v>246</v>
      </c>
      <c r="AJ40" s="34" t="s">
        <v>229</v>
      </c>
      <c r="AK40" s="34" t="s">
        <v>229</v>
      </c>
      <c r="AL40" s="36">
        <v>210.74</v>
      </c>
      <c r="AM40" s="37" t="s">
        <v>230</v>
      </c>
      <c r="AN40" s="37" t="s">
        <v>230</v>
      </c>
      <c r="AO40" s="99">
        <v>0</v>
      </c>
    </row>
    <row r="41" spans="1:41" s="10" customFormat="1" ht="37.5" customHeight="1">
      <c r="A41" s="137">
        <v>29</v>
      </c>
      <c r="B41" s="24" t="s">
        <v>131</v>
      </c>
      <c r="C41" s="24" t="s">
        <v>47</v>
      </c>
      <c r="D41" s="25" t="s">
        <v>135</v>
      </c>
      <c r="E41" s="26" t="s">
        <v>136</v>
      </c>
      <c r="F41" s="22" t="s">
        <v>46</v>
      </c>
      <c r="G41" s="27" t="s">
        <v>47</v>
      </c>
      <c r="H41" s="22" t="s">
        <v>137</v>
      </c>
      <c r="I41" s="22" t="s">
        <v>138</v>
      </c>
      <c r="J41" s="28">
        <v>15</v>
      </c>
      <c r="K41" s="88" t="s">
        <v>28</v>
      </c>
      <c r="L41" s="91">
        <v>0.91</v>
      </c>
      <c r="M41" s="85">
        <v>4.46</v>
      </c>
      <c r="N41" s="85">
        <v>0</v>
      </c>
      <c r="O41" s="174">
        <f t="shared" si="0"/>
        <v>5.37</v>
      </c>
      <c r="P41" s="159">
        <v>0.30333333333333334</v>
      </c>
      <c r="Q41" s="29">
        <v>1.4866666666666666</v>
      </c>
      <c r="R41" s="29">
        <v>0</v>
      </c>
      <c r="S41" s="160">
        <f t="shared" si="1"/>
        <v>1.79</v>
      </c>
      <c r="T41" s="159">
        <v>0.6066666666666667</v>
      </c>
      <c r="U41" s="29">
        <v>2.973333333333333</v>
      </c>
      <c r="V41" s="29">
        <v>0</v>
      </c>
      <c r="W41" s="160">
        <f t="shared" si="2"/>
        <v>3.58</v>
      </c>
      <c r="X41" s="89" t="s">
        <v>193</v>
      </c>
      <c r="Y41" s="30" t="s">
        <v>236</v>
      </c>
      <c r="Z41" s="82">
        <v>6572403446</v>
      </c>
      <c r="AA41" s="83" t="s">
        <v>193</v>
      </c>
      <c r="AB41" s="83" t="s">
        <v>236</v>
      </c>
      <c r="AC41" s="31" t="s">
        <v>42</v>
      </c>
      <c r="AD41" s="31" t="s">
        <v>220</v>
      </c>
      <c r="AE41" s="32" t="s">
        <v>25</v>
      </c>
      <c r="AF41" s="33">
        <v>43709</v>
      </c>
      <c r="AG41" s="92">
        <v>44074</v>
      </c>
      <c r="AH41" s="98" t="s">
        <v>228</v>
      </c>
      <c r="AI41" s="35" t="s">
        <v>246</v>
      </c>
      <c r="AJ41" s="34" t="s">
        <v>229</v>
      </c>
      <c r="AK41" s="34" t="s">
        <v>229</v>
      </c>
      <c r="AL41" s="36">
        <v>210.74</v>
      </c>
      <c r="AM41" s="37">
        <v>210.74</v>
      </c>
      <c r="AN41" s="37" t="s">
        <v>230</v>
      </c>
      <c r="AO41" s="99">
        <v>0</v>
      </c>
    </row>
    <row r="42" spans="1:41" s="10" customFormat="1" ht="37.5" customHeight="1">
      <c r="A42" s="137">
        <v>30</v>
      </c>
      <c r="B42" s="24" t="s">
        <v>131</v>
      </c>
      <c r="C42" s="24" t="s">
        <v>53</v>
      </c>
      <c r="D42" s="25" t="s">
        <v>139</v>
      </c>
      <c r="E42" s="26" t="s">
        <v>37</v>
      </c>
      <c r="F42" s="22" t="s">
        <v>46</v>
      </c>
      <c r="G42" s="27" t="s">
        <v>47</v>
      </c>
      <c r="H42" s="22" t="s">
        <v>140</v>
      </c>
      <c r="I42" s="22">
        <v>20431000001</v>
      </c>
      <c r="J42" s="28">
        <v>40</v>
      </c>
      <c r="K42" s="88" t="s">
        <v>29</v>
      </c>
      <c r="L42" s="91">
        <v>20.68</v>
      </c>
      <c r="M42" s="85">
        <v>0</v>
      </c>
      <c r="N42" s="85">
        <v>0</v>
      </c>
      <c r="O42" s="174">
        <f t="shared" si="0"/>
        <v>20.68</v>
      </c>
      <c r="P42" s="159">
        <v>6.8933333333333335</v>
      </c>
      <c r="Q42" s="29">
        <v>0</v>
      </c>
      <c r="R42" s="29">
        <v>0</v>
      </c>
      <c r="S42" s="160">
        <f t="shared" si="1"/>
        <v>6.8933333333333335</v>
      </c>
      <c r="T42" s="159">
        <v>13.786666666666667</v>
      </c>
      <c r="U42" s="29">
        <v>0</v>
      </c>
      <c r="V42" s="29">
        <v>0</v>
      </c>
      <c r="W42" s="160">
        <f t="shared" si="2"/>
        <v>13.786666666666667</v>
      </c>
      <c r="X42" s="89" t="s">
        <v>193</v>
      </c>
      <c r="Y42" s="30" t="s">
        <v>194</v>
      </c>
      <c r="Z42" s="82" t="s">
        <v>195</v>
      </c>
      <c r="AA42" s="83" t="s">
        <v>193</v>
      </c>
      <c r="AB42" s="83" t="s">
        <v>196</v>
      </c>
      <c r="AC42" s="31" t="s">
        <v>42</v>
      </c>
      <c r="AD42" s="31" t="s">
        <v>220</v>
      </c>
      <c r="AE42" s="32" t="s">
        <v>25</v>
      </c>
      <c r="AF42" s="33">
        <v>43709</v>
      </c>
      <c r="AG42" s="92">
        <v>44074</v>
      </c>
      <c r="AH42" s="98" t="s">
        <v>228</v>
      </c>
      <c r="AI42" s="35" t="s">
        <v>246</v>
      </c>
      <c r="AJ42" s="34" t="s">
        <v>229</v>
      </c>
      <c r="AK42" s="34" t="s">
        <v>229</v>
      </c>
      <c r="AL42" s="36">
        <v>210.74</v>
      </c>
      <c r="AM42" s="37" t="s">
        <v>230</v>
      </c>
      <c r="AN42" s="37" t="s">
        <v>230</v>
      </c>
      <c r="AO42" s="99">
        <v>0</v>
      </c>
    </row>
    <row r="43" spans="1:41" s="10" customFormat="1" ht="37.5" customHeight="1">
      <c r="A43" s="137">
        <v>31</v>
      </c>
      <c r="B43" s="24" t="s">
        <v>141</v>
      </c>
      <c r="C43" s="24" t="s">
        <v>53</v>
      </c>
      <c r="D43" s="25" t="s">
        <v>139</v>
      </c>
      <c r="E43" s="26" t="s">
        <v>32</v>
      </c>
      <c r="F43" s="22" t="s">
        <v>46</v>
      </c>
      <c r="G43" s="27" t="s">
        <v>47</v>
      </c>
      <c r="H43" s="22" t="s">
        <v>142</v>
      </c>
      <c r="I43" s="22">
        <v>20451000001</v>
      </c>
      <c r="J43" s="28">
        <v>15</v>
      </c>
      <c r="K43" s="88" t="s">
        <v>29</v>
      </c>
      <c r="L43" s="91">
        <v>9.42</v>
      </c>
      <c r="M43" s="85">
        <v>0</v>
      </c>
      <c r="N43" s="85">
        <v>0</v>
      </c>
      <c r="O43" s="174">
        <f t="shared" si="0"/>
        <v>9.42</v>
      </c>
      <c r="P43" s="159">
        <v>3.14</v>
      </c>
      <c r="Q43" s="29">
        <v>0</v>
      </c>
      <c r="R43" s="29">
        <v>0</v>
      </c>
      <c r="S43" s="160">
        <f t="shared" si="1"/>
        <v>3.14</v>
      </c>
      <c r="T43" s="159">
        <v>6.28</v>
      </c>
      <c r="U43" s="29">
        <v>0</v>
      </c>
      <c r="V43" s="29">
        <v>0</v>
      </c>
      <c r="W43" s="160">
        <f t="shared" si="2"/>
        <v>6.28</v>
      </c>
      <c r="X43" s="89" t="s">
        <v>141</v>
      </c>
      <c r="Y43" s="30" t="s">
        <v>197</v>
      </c>
      <c r="Z43" s="82">
        <v>6572741640</v>
      </c>
      <c r="AA43" s="83" t="s">
        <v>141</v>
      </c>
      <c r="AB43" s="83" t="s">
        <v>196</v>
      </c>
      <c r="AC43" s="31" t="s">
        <v>42</v>
      </c>
      <c r="AD43" s="31" t="s">
        <v>220</v>
      </c>
      <c r="AE43" s="32" t="s">
        <v>25</v>
      </c>
      <c r="AF43" s="33">
        <v>43709</v>
      </c>
      <c r="AG43" s="92">
        <v>44074</v>
      </c>
      <c r="AH43" s="98" t="s">
        <v>228</v>
      </c>
      <c r="AI43" s="35" t="s">
        <v>246</v>
      </c>
      <c r="AJ43" s="34" t="s">
        <v>229</v>
      </c>
      <c r="AK43" s="34" t="s">
        <v>229</v>
      </c>
      <c r="AL43" s="36">
        <v>210.74</v>
      </c>
      <c r="AM43" s="37" t="s">
        <v>230</v>
      </c>
      <c r="AN43" s="37" t="s">
        <v>230</v>
      </c>
      <c r="AO43" s="99">
        <v>0</v>
      </c>
    </row>
    <row r="44" spans="1:41" s="10" customFormat="1" ht="37.5" customHeight="1">
      <c r="A44" s="137">
        <v>32</v>
      </c>
      <c r="B44" s="24" t="s">
        <v>143</v>
      </c>
      <c r="C44" s="24" t="s">
        <v>63</v>
      </c>
      <c r="D44" s="25" t="s">
        <v>64</v>
      </c>
      <c r="E44" s="26" t="s">
        <v>144</v>
      </c>
      <c r="F44" s="22" t="s">
        <v>46</v>
      </c>
      <c r="G44" s="27" t="s">
        <v>47</v>
      </c>
      <c r="H44" s="22" t="s">
        <v>145</v>
      </c>
      <c r="I44" s="22">
        <v>40101000001</v>
      </c>
      <c r="J44" s="28">
        <v>12</v>
      </c>
      <c r="K44" s="88" t="s">
        <v>29</v>
      </c>
      <c r="L44" s="91">
        <v>7.75</v>
      </c>
      <c r="M44" s="85">
        <v>0</v>
      </c>
      <c r="N44" s="85">
        <v>0</v>
      </c>
      <c r="O44" s="174">
        <f t="shared" si="0"/>
        <v>7.75</v>
      </c>
      <c r="P44" s="159">
        <v>2.5833333333333335</v>
      </c>
      <c r="Q44" s="29">
        <v>0</v>
      </c>
      <c r="R44" s="29">
        <v>0</v>
      </c>
      <c r="S44" s="160">
        <f t="shared" si="1"/>
        <v>2.5833333333333335</v>
      </c>
      <c r="T44" s="159">
        <v>5.166666666666667</v>
      </c>
      <c r="U44" s="29">
        <v>0</v>
      </c>
      <c r="V44" s="29">
        <v>0</v>
      </c>
      <c r="W44" s="160">
        <f t="shared" si="2"/>
        <v>5.166666666666667</v>
      </c>
      <c r="X44" s="89" t="s">
        <v>198</v>
      </c>
      <c r="Y44" s="30" t="s">
        <v>237</v>
      </c>
      <c r="Z44" s="82">
        <v>6572538815</v>
      </c>
      <c r="AA44" s="83" t="s">
        <v>214</v>
      </c>
      <c r="AB44" s="83" t="s">
        <v>238</v>
      </c>
      <c r="AC44" s="31" t="s">
        <v>42</v>
      </c>
      <c r="AD44" s="31" t="s">
        <v>220</v>
      </c>
      <c r="AE44" s="32" t="s">
        <v>25</v>
      </c>
      <c r="AF44" s="33">
        <v>43709</v>
      </c>
      <c r="AG44" s="92">
        <v>44074</v>
      </c>
      <c r="AH44" s="98" t="s">
        <v>228</v>
      </c>
      <c r="AI44" s="35" t="s">
        <v>246</v>
      </c>
      <c r="AJ44" s="34" t="s">
        <v>229</v>
      </c>
      <c r="AK44" s="34" t="s">
        <v>229</v>
      </c>
      <c r="AL44" s="36">
        <v>210.74</v>
      </c>
      <c r="AM44" s="37" t="s">
        <v>230</v>
      </c>
      <c r="AN44" s="37" t="s">
        <v>230</v>
      </c>
      <c r="AO44" s="99">
        <v>0</v>
      </c>
    </row>
    <row r="45" spans="1:41" s="10" customFormat="1" ht="37.5" customHeight="1">
      <c r="A45" s="137">
        <v>33</v>
      </c>
      <c r="B45" s="24" t="s">
        <v>213</v>
      </c>
      <c r="C45" s="24" t="s">
        <v>49</v>
      </c>
      <c r="D45" s="25" t="s">
        <v>45</v>
      </c>
      <c r="E45" s="26">
        <v>45</v>
      </c>
      <c r="F45" s="22" t="s">
        <v>46</v>
      </c>
      <c r="G45" s="27" t="s">
        <v>47</v>
      </c>
      <c r="H45" s="22" t="s">
        <v>146</v>
      </c>
      <c r="I45" s="22">
        <v>20435000001</v>
      </c>
      <c r="J45" s="28">
        <v>15</v>
      </c>
      <c r="K45" s="88" t="s">
        <v>29</v>
      </c>
      <c r="L45" s="91">
        <v>7.59</v>
      </c>
      <c r="M45" s="85">
        <v>0</v>
      </c>
      <c r="N45" s="85">
        <v>0</v>
      </c>
      <c r="O45" s="174">
        <f t="shared" si="0"/>
        <v>7.59</v>
      </c>
      <c r="P45" s="159">
        <v>2.53</v>
      </c>
      <c r="Q45" s="29">
        <v>0</v>
      </c>
      <c r="R45" s="29">
        <v>0</v>
      </c>
      <c r="S45" s="160">
        <f t="shared" si="1"/>
        <v>2.53</v>
      </c>
      <c r="T45" s="159">
        <v>5.06</v>
      </c>
      <c r="U45" s="29">
        <v>0</v>
      </c>
      <c r="V45" s="29">
        <v>0</v>
      </c>
      <c r="W45" s="160">
        <f t="shared" si="2"/>
        <v>5.06</v>
      </c>
      <c r="X45" s="89" t="s">
        <v>175</v>
      </c>
      <c r="Y45" s="30" t="s">
        <v>176</v>
      </c>
      <c r="Z45" s="82">
        <v>6572630604</v>
      </c>
      <c r="AA45" s="83" t="s">
        <v>215</v>
      </c>
      <c r="AB45" s="83" t="s">
        <v>239</v>
      </c>
      <c r="AC45" s="31" t="s">
        <v>42</v>
      </c>
      <c r="AD45" s="31" t="s">
        <v>220</v>
      </c>
      <c r="AE45" s="32" t="s">
        <v>25</v>
      </c>
      <c r="AF45" s="33">
        <v>43709</v>
      </c>
      <c r="AG45" s="92">
        <v>44074</v>
      </c>
      <c r="AH45" s="98" t="s">
        <v>228</v>
      </c>
      <c r="AI45" s="35" t="s">
        <v>246</v>
      </c>
      <c r="AJ45" s="34" t="s">
        <v>229</v>
      </c>
      <c r="AK45" s="34" t="s">
        <v>229</v>
      </c>
      <c r="AL45" s="36">
        <v>210.74</v>
      </c>
      <c r="AM45" s="37" t="s">
        <v>230</v>
      </c>
      <c r="AN45" s="37" t="s">
        <v>230</v>
      </c>
      <c r="AO45" s="99">
        <v>0</v>
      </c>
    </row>
    <row r="46" spans="1:41" s="10" customFormat="1" ht="37.5" customHeight="1">
      <c r="A46" s="137">
        <v>34</v>
      </c>
      <c r="B46" s="24" t="s">
        <v>147</v>
      </c>
      <c r="C46" s="24" t="s">
        <v>59</v>
      </c>
      <c r="D46" s="25" t="s">
        <v>64</v>
      </c>
      <c r="E46" s="26" t="s">
        <v>148</v>
      </c>
      <c r="F46" s="22" t="s">
        <v>46</v>
      </c>
      <c r="G46" s="27" t="s">
        <v>47</v>
      </c>
      <c r="H46" s="22" t="s">
        <v>149</v>
      </c>
      <c r="I46" s="22">
        <v>20429000001</v>
      </c>
      <c r="J46" s="28">
        <v>19</v>
      </c>
      <c r="K46" s="88" t="s">
        <v>28</v>
      </c>
      <c r="L46" s="91">
        <v>1.56</v>
      </c>
      <c r="M46" s="85">
        <v>8.23</v>
      </c>
      <c r="N46" s="85">
        <v>0</v>
      </c>
      <c r="O46" s="174">
        <f t="shared" si="0"/>
        <v>9.790000000000001</v>
      </c>
      <c r="P46" s="159">
        <v>0.52</v>
      </c>
      <c r="Q46" s="29">
        <v>2.7433333333333336</v>
      </c>
      <c r="R46" s="29">
        <v>0</v>
      </c>
      <c r="S46" s="160">
        <f t="shared" si="1"/>
        <v>3.2633333333333336</v>
      </c>
      <c r="T46" s="159">
        <v>1.04</v>
      </c>
      <c r="U46" s="29">
        <v>5.486666666666667</v>
      </c>
      <c r="V46" s="29">
        <v>0</v>
      </c>
      <c r="W46" s="160">
        <f t="shared" si="2"/>
        <v>6.526666666666667</v>
      </c>
      <c r="X46" s="89" t="s">
        <v>147</v>
      </c>
      <c r="Y46" s="30" t="s">
        <v>240</v>
      </c>
      <c r="Z46" s="82">
        <v>6572417767</v>
      </c>
      <c r="AA46" s="83" t="s">
        <v>147</v>
      </c>
      <c r="AB46" s="83" t="s">
        <v>241</v>
      </c>
      <c r="AC46" s="31" t="s">
        <v>42</v>
      </c>
      <c r="AD46" s="31" t="s">
        <v>220</v>
      </c>
      <c r="AE46" s="32" t="s">
        <v>25</v>
      </c>
      <c r="AF46" s="33">
        <v>43709</v>
      </c>
      <c r="AG46" s="92">
        <v>44074</v>
      </c>
      <c r="AH46" s="98" t="s">
        <v>228</v>
      </c>
      <c r="AI46" s="35" t="s">
        <v>246</v>
      </c>
      <c r="AJ46" s="34" t="s">
        <v>229</v>
      </c>
      <c r="AK46" s="34" t="s">
        <v>229</v>
      </c>
      <c r="AL46" s="36">
        <v>210.74</v>
      </c>
      <c r="AM46" s="36">
        <v>210.74</v>
      </c>
      <c r="AN46" s="36" t="s">
        <v>230</v>
      </c>
      <c r="AO46" s="99">
        <v>0</v>
      </c>
    </row>
    <row r="47" spans="1:41" s="10" customFormat="1" ht="37.5" customHeight="1">
      <c r="A47" s="137">
        <v>35</v>
      </c>
      <c r="B47" s="24" t="s">
        <v>131</v>
      </c>
      <c r="C47" s="24" t="s">
        <v>56</v>
      </c>
      <c r="D47" s="25" t="s">
        <v>64</v>
      </c>
      <c r="E47" s="26" t="s">
        <v>37</v>
      </c>
      <c r="F47" s="22" t="s">
        <v>46</v>
      </c>
      <c r="G47" s="27" t="s">
        <v>47</v>
      </c>
      <c r="H47" s="22" t="s">
        <v>150</v>
      </c>
      <c r="I47" s="22">
        <v>20430000001</v>
      </c>
      <c r="J47" s="28">
        <v>15</v>
      </c>
      <c r="K47" s="88" t="s">
        <v>29</v>
      </c>
      <c r="L47" s="91">
        <v>1.3</v>
      </c>
      <c r="M47" s="85">
        <v>0</v>
      </c>
      <c r="N47" s="85">
        <v>0</v>
      </c>
      <c r="O47" s="174">
        <f t="shared" si="0"/>
        <v>1.3</v>
      </c>
      <c r="P47" s="159">
        <v>0.43333333333333335</v>
      </c>
      <c r="Q47" s="29">
        <v>0</v>
      </c>
      <c r="R47" s="29">
        <v>0</v>
      </c>
      <c r="S47" s="160">
        <f t="shared" si="1"/>
        <v>0.43333333333333335</v>
      </c>
      <c r="T47" s="159">
        <v>0.8666666666666667</v>
      </c>
      <c r="U47" s="29">
        <v>0</v>
      </c>
      <c r="V47" s="29">
        <v>0</v>
      </c>
      <c r="W47" s="160">
        <f t="shared" si="2"/>
        <v>0.8666666666666667</v>
      </c>
      <c r="X47" s="89" t="s">
        <v>175</v>
      </c>
      <c r="Y47" s="30" t="s">
        <v>176</v>
      </c>
      <c r="Z47" s="82">
        <v>6572485467</v>
      </c>
      <c r="AA47" s="83" t="s">
        <v>175</v>
      </c>
      <c r="AB47" s="83" t="s">
        <v>242</v>
      </c>
      <c r="AC47" s="31" t="s">
        <v>42</v>
      </c>
      <c r="AD47" s="31" t="s">
        <v>220</v>
      </c>
      <c r="AE47" s="32" t="s">
        <v>25</v>
      </c>
      <c r="AF47" s="33">
        <v>43709</v>
      </c>
      <c r="AG47" s="92">
        <v>44074</v>
      </c>
      <c r="AH47" s="98" t="s">
        <v>228</v>
      </c>
      <c r="AI47" s="35" t="s">
        <v>246</v>
      </c>
      <c r="AJ47" s="34" t="s">
        <v>229</v>
      </c>
      <c r="AK47" s="34" t="s">
        <v>229</v>
      </c>
      <c r="AL47" s="36">
        <v>210.74</v>
      </c>
      <c r="AM47" s="37" t="s">
        <v>230</v>
      </c>
      <c r="AN47" s="37" t="s">
        <v>230</v>
      </c>
      <c r="AO47" s="99">
        <v>0</v>
      </c>
    </row>
    <row r="48" spans="1:41" s="10" customFormat="1" ht="37.5" customHeight="1">
      <c r="A48" s="137">
        <v>36</v>
      </c>
      <c r="B48" s="24" t="s">
        <v>151</v>
      </c>
      <c r="C48" s="24" t="s">
        <v>52</v>
      </c>
      <c r="D48" s="25" t="s">
        <v>45</v>
      </c>
      <c r="E48" s="26" t="s">
        <v>152</v>
      </c>
      <c r="F48" s="22" t="s">
        <v>46</v>
      </c>
      <c r="G48" s="27" t="s">
        <v>47</v>
      </c>
      <c r="H48" s="22" t="s">
        <v>153</v>
      </c>
      <c r="I48" s="22">
        <v>20432000001</v>
      </c>
      <c r="J48" s="28">
        <v>12</v>
      </c>
      <c r="K48" s="88" t="s">
        <v>29</v>
      </c>
      <c r="L48" s="91">
        <v>5.41</v>
      </c>
      <c r="M48" s="85">
        <v>0</v>
      </c>
      <c r="N48" s="85">
        <v>0</v>
      </c>
      <c r="O48" s="174">
        <f t="shared" si="0"/>
        <v>5.41</v>
      </c>
      <c r="P48" s="159">
        <v>1.8033333333333335</v>
      </c>
      <c r="Q48" s="29">
        <v>0</v>
      </c>
      <c r="R48" s="29">
        <v>0</v>
      </c>
      <c r="S48" s="160">
        <f t="shared" si="1"/>
        <v>1.8033333333333335</v>
      </c>
      <c r="T48" s="159">
        <v>3.606666666666667</v>
      </c>
      <c r="U48" s="29">
        <v>0</v>
      </c>
      <c r="V48" s="29">
        <v>0</v>
      </c>
      <c r="W48" s="160">
        <f t="shared" si="2"/>
        <v>3.606666666666667</v>
      </c>
      <c r="X48" s="89" t="s">
        <v>151</v>
      </c>
      <c r="Y48" s="30" t="s">
        <v>199</v>
      </c>
      <c r="Z48" s="82">
        <v>6572421496</v>
      </c>
      <c r="AA48" s="83" t="s">
        <v>151</v>
      </c>
      <c r="AB48" s="83" t="s">
        <v>199</v>
      </c>
      <c r="AC48" s="31" t="s">
        <v>42</v>
      </c>
      <c r="AD48" s="31" t="s">
        <v>220</v>
      </c>
      <c r="AE48" s="32" t="s">
        <v>25</v>
      </c>
      <c r="AF48" s="33">
        <v>43709</v>
      </c>
      <c r="AG48" s="92">
        <v>44074</v>
      </c>
      <c r="AH48" s="98" t="s">
        <v>228</v>
      </c>
      <c r="AI48" s="35" t="s">
        <v>246</v>
      </c>
      <c r="AJ48" s="34" t="s">
        <v>229</v>
      </c>
      <c r="AK48" s="34" t="s">
        <v>229</v>
      </c>
      <c r="AL48" s="36">
        <v>210.74</v>
      </c>
      <c r="AM48" s="37" t="s">
        <v>230</v>
      </c>
      <c r="AN48" s="37" t="s">
        <v>230</v>
      </c>
      <c r="AO48" s="99">
        <v>0</v>
      </c>
    </row>
    <row r="49" spans="1:41" s="10" customFormat="1" ht="37.5" customHeight="1">
      <c r="A49" s="137">
        <v>37</v>
      </c>
      <c r="B49" s="24" t="s">
        <v>154</v>
      </c>
      <c r="C49" s="24" t="s">
        <v>155</v>
      </c>
      <c r="D49" s="25" t="s">
        <v>156</v>
      </c>
      <c r="E49" s="26" t="s">
        <v>157</v>
      </c>
      <c r="F49" s="22" t="s">
        <v>46</v>
      </c>
      <c r="G49" s="27" t="s">
        <v>47</v>
      </c>
      <c r="H49" s="22" t="s">
        <v>158</v>
      </c>
      <c r="I49" s="22" t="s">
        <v>159</v>
      </c>
      <c r="J49" s="28">
        <v>90</v>
      </c>
      <c r="K49" s="88" t="s">
        <v>35</v>
      </c>
      <c r="L49" s="91">
        <v>113.37</v>
      </c>
      <c r="M49" s="85">
        <v>0</v>
      </c>
      <c r="N49" s="85">
        <v>0</v>
      </c>
      <c r="O49" s="174">
        <f t="shared" si="0"/>
        <v>113.37</v>
      </c>
      <c r="P49" s="159">
        <v>37.79</v>
      </c>
      <c r="Q49" s="29">
        <v>0</v>
      </c>
      <c r="R49" s="29">
        <v>0</v>
      </c>
      <c r="S49" s="160">
        <f t="shared" si="1"/>
        <v>37.79</v>
      </c>
      <c r="T49" s="159">
        <v>75.58</v>
      </c>
      <c r="U49" s="29">
        <v>0</v>
      </c>
      <c r="V49" s="29">
        <v>0</v>
      </c>
      <c r="W49" s="160">
        <f t="shared" si="2"/>
        <v>75.58</v>
      </c>
      <c r="X49" s="89" t="s">
        <v>175</v>
      </c>
      <c r="Y49" s="30" t="s">
        <v>219</v>
      </c>
      <c r="Z49" s="82">
        <v>6572630604</v>
      </c>
      <c r="AA49" s="83" t="s">
        <v>175</v>
      </c>
      <c r="AB49" s="83" t="s">
        <v>219</v>
      </c>
      <c r="AC49" s="31" t="s">
        <v>42</v>
      </c>
      <c r="AD49" s="31" t="s">
        <v>220</v>
      </c>
      <c r="AE49" s="32" t="s">
        <v>25</v>
      </c>
      <c r="AF49" s="33">
        <v>43709</v>
      </c>
      <c r="AG49" s="92">
        <v>44074</v>
      </c>
      <c r="AH49" s="98" t="s">
        <v>228</v>
      </c>
      <c r="AI49" s="35" t="s">
        <v>246</v>
      </c>
      <c r="AJ49" s="34" t="s">
        <v>229</v>
      </c>
      <c r="AK49" s="34" t="s">
        <v>229</v>
      </c>
      <c r="AL49" s="36">
        <v>210.74</v>
      </c>
      <c r="AM49" s="37" t="s">
        <v>230</v>
      </c>
      <c r="AN49" s="37" t="s">
        <v>230</v>
      </c>
      <c r="AO49" s="99">
        <v>0</v>
      </c>
    </row>
    <row r="50" spans="1:41" s="10" customFormat="1" ht="37.5" customHeight="1">
      <c r="A50" s="137">
        <v>38</v>
      </c>
      <c r="B50" s="24" t="s">
        <v>160</v>
      </c>
      <c r="C50" s="24" t="s">
        <v>47</v>
      </c>
      <c r="D50" s="25" t="s">
        <v>64</v>
      </c>
      <c r="E50" s="26" t="s">
        <v>31</v>
      </c>
      <c r="F50" s="22" t="s">
        <v>46</v>
      </c>
      <c r="G50" s="27" t="s">
        <v>47</v>
      </c>
      <c r="H50" s="22" t="s">
        <v>161</v>
      </c>
      <c r="I50" s="22" t="s">
        <v>162</v>
      </c>
      <c r="J50" s="28">
        <v>120</v>
      </c>
      <c r="K50" s="88" t="s">
        <v>35</v>
      </c>
      <c r="L50" s="91">
        <v>600</v>
      </c>
      <c r="M50" s="85">
        <v>0</v>
      </c>
      <c r="N50" s="85">
        <v>0</v>
      </c>
      <c r="O50" s="174">
        <f t="shared" si="0"/>
        <v>600</v>
      </c>
      <c r="P50" s="159">
        <v>200</v>
      </c>
      <c r="Q50" s="29">
        <v>0</v>
      </c>
      <c r="R50" s="29">
        <v>0</v>
      </c>
      <c r="S50" s="160">
        <f t="shared" si="1"/>
        <v>200</v>
      </c>
      <c r="T50" s="159">
        <v>400</v>
      </c>
      <c r="U50" s="29">
        <v>0</v>
      </c>
      <c r="V50" s="29">
        <v>0</v>
      </c>
      <c r="W50" s="160">
        <f t="shared" si="2"/>
        <v>400</v>
      </c>
      <c r="X50" s="89" t="s">
        <v>182</v>
      </c>
      <c r="Y50" s="30" t="s">
        <v>243</v>
      </c>
      <c r="Z50" s="82" t="s">
        <v>200</v>
      </c>
      <c r="AA50" s="83" t="s">
        <v>182</v>
      </c>
      <c r="AB50" s="83" t="s">
        <v>243</v>
      </c>
      <c r="AC50" s="31" t="s">
        <v>42</v>
      </c>
      <c r="AD50" s="31" t="s">
        <v>220</v>
      </c>
      <c r="AE50" s="32" t="s">
        <v>25</v>
      </c>
      <c r="AF50" s="33">
        <v>43709</v>
      </c>
      <c r="AG50" s="92">
        <v>44074</v>
      </c>
      <c r="AH50" s="98" t="s">
        <v>228</v>
      </c>
      <c r="AI50" s="35" t="s">
        <v>246</v>
      </c>
      <c r="AJ50" s="34" t="s">
        <v>229</v>
      </c>
      <c r="AK50" s="34" t="s">
        <v>229</v>
      </c>
      <c r="AL50" s="36">
        <v>210.74</v>
      </c>
      <c r="AM50" s="37" t="s">
        <v>230</v>
      </c>
      <c r="AN50" s="37" t="s">
        <v>230</v>
      </c>
      <c r="AO50" s="99">
        <v>0</v>
      </c>
    </row>
    <row r="51" spans="1:41" s="10" customFormat="1" ht="37.5" customHeight="1">
      <c r="A51" s="137">
        <v>39</v>
      </c>
      <c r="B51" s="24" t="s">
        <v>163</v>
      </c>
      <c r="C51" s="24" t="s">
        <v>50</v>
      </c>
      <c r="D51" s="25" t="s">
        <v>64</v>
      </c>
      <c r="E51" s="26" t="s">
        <v>31</v>
      </c>
      <c r="F51" s="22" t="s">
        <v>46</v>
      </c>
      <c r="G51" s="27" t="s">
        <v>47</v>
      </c>
      <c r="H51" s="22" t="s">
        <v>164</v>
      </c>
      <c r="I51" s="22" t="s">
        <v>165</v>
      </c>
      <c r="J51" s="28">
        <v>95</v>
      </c>
      <c r="K51" s="88" t="s">
        <v>48</v>
      </c>
      <c r="L51" s="91">
        <v>62.4</v>
      </c>
      <c r="M51" s="85">
        <v>93.6</v>
      </c>
      <c r="N51" s="85">
        <v>0</v>
      </c>
      <c r="O51" s="174">
        <f t="shared" si="0"/>
        <v>156</v>
      </c>
      <c r="P51" s="159">
        <v>20.8</v>
      </c>
      <c r="Q51" s="29">
        <v>31.2</v>
      </c>
      <c r="R51" s="29">
        <v>0</v>
      </c>
      <c r="S51" s="160">
        <f t="shared" si="1"/>
        <v>52</v>
      </c>
      <c r="T51" s="159">
        <v>41.6</v>
      </c>
      <c r="U51" s="29">
        <v>62.4</v>
      </c>
      <c r="V51" s="29">
        <v>0</v>
      </c>
      <c r="W51" s="160">
        <f t="shared" si="2"/>
        <v>104</v>
      </c>
      <c r="X51" s="89" t="s">
        <v>182</v>
      </c>
      <c r="Y51" s="30" t="s">
        <v>243</v>
      </c>
      <c r="Z51" s="82" t="s">
        <v>200</v>
      </c>
      <c r="AA51" s="83" t="s">
        <v>182</v>
      </c>
      <c r="AB51" s="83" t="s">
        <v>243</v>
      </c>
      <c r="AC51" s="31" t="s">
        <v>42</v>
      </c>
      <c r="AD51" s="31" t="s">
        <v>220</v>
      </c>
      <c r="AE51" s="32" t="s">
        <v>25</v>
      </c>
      <c r="AF51" s="33">
        <v>43709</v>
      </c>
      <c r="AG51" s="92">
        <v>44074</v>
      </c>
      <c r="AH51" s="98" t="s">
        <v>228</v>
      </c>
      <c r="AI51" s="35" t="s">
        <v>246</v>
      </c>
      <c r="AJ51" s="34" t="s">
        <v>229</v>
      </c>
      <c r="AK51" s="34" t="s">
        <v>229</v>
      </c>
      <c r="AL51" s="36">
        <v>210.74</v>
      </c>
      <c r="AM51" s="36">
        <v>210.74</v>
      </c>
      <c r="AN51" s="37" t="s">
        <v>230</v>
      </c>
      <c r="AO51" s="99">
        <v>0</v>
      </c>
    </row>
    <row r="52" spans="1:41" s="10" customFormat="1" ht="37.5" customHeight="1">
      <c r="A52" s="137">
        <v>40</v>
      </c>
      <c r="B52" s="24" t="s">
        <v>166</v>
      </c>
      <c r="C52" s="24" t="s">
        <v>55</v>
      </c>
      <c r="D52" s="25"/>
      <c r="E52" s="26"/>
      <c r="F52" s="22" t="s">
        <v>46</v>
      </c>
      <c r="G52" s="27" t="s">
        <v>47</v>
      </c>
      <c r="H52" s="22" t="s">
        <v>167</v>
      </c>
      <c r="I52" s="22">
        <v>20439000020</v>
      </c>
      <c r="J52" s="28">
        <v>3</v>
      </c>
      <c r="K52" s="88" t="s">
        <v>29</v>
      </c>
      <c r="L52" s="91">
        <v>0.01</v>
      </c>
      <c r="M52" s="85">
        <v>0</v>
      </c>
      <c r="N52" s="85">
        <v>0</v>
      </c>
      <c r="O52" s="174">
        <f t="shared" si="0"/>
        <v>0.01</v>
      </c>
      <c r="P52" s="159">
        <v>0.0033333333333333335</v>
      </c>
      <c r="Q52" s="29">
        <v>0</v>
      </c>
      <c r="R52" s="29">
        <v>0</v>
      </c>
      <c r="S52" s="160">
        <f t="shared" si="1"/>
        <v>0.0033333333333333335</v>
      </c>
      <c r="T52" s="159">
        <v>0.006666666666666667</v>
      </c>
      <c r="U52" s="29">
        <v>0</v>
      </c>
      <c r="V52" s="29">
        <v>0</v>
      </c>
      <c r="W52" s="160">
        <f t="shared" si="2"/>
        <v>0.006666666666666667</v>
      </c>
      <c r="X52" s="89" t="s">
        <v>175</v>
      </c>
      <c r="Y52" s="30" t="s">
        <v>219</v>
      </c>
      <c r="Z52" s="82">
        <v>6572630604</v>
      </c>
      <c r="AA52" s="83" t="s">
        <v>175</v>
      </c>
      <c r="AB52" s="83" t="s">
        <v>219</v>
      </c>
      <c r="AC52" s="31" t="s">
        <v>42</v>
      </c>
      <c r="AD52" s="31" t="s">
        <v>220</v>
      </c>
      <c r="AE52" s="32" t="s">
        <v>25</v>
      </c>
      <c r="AF52" s="33">
        <v>43709</v>
      </c>
      <c r="AG52" s="92">
        <v>44074</v>
      </c>
      <c r="AH52" s="98" t="s">
        <v>228</v>
      </c>
      <c r="AI52" s="35" t="s">
        <v>246</v>
      </c>
      <c r="AJ52" s="34" t="s">
        <v>229</v>
      </c>
      <c r="AK52" s="34" t="s">
        <v>229</v>
      </c>
      <c r="AL52" s="36">
        <v>210.74</v>
      </c>
      <c r="AM52" s="37" t="s">
        <v>230</v>
      </c>
      <c r="AN52" s="37" t="s">
        <v>230</v>
      </c>
      <c r="AO52" s="99">
        <v>0</v>
      </c>
    </row>
    <row r="53" spans="1:41" s="10" customFormat="1" ht="54.75" customHeight="1">
      <c r="A53" s="137">
        <v>41</v>
      </c>
      <c r="B53" s="24" t="s">
        <v>168</v>
      </c>
      <c r="C53" s="24" t="s">
        <v>50</v>
      </c>
      <c r="D53" s="25" t="s">
        <v>64</v>
      </c>
      <c r="E53" s="26" t="s">
        <v>169</v>
      </c>
      <c r="F53" s="22" t="s">
        <v>46</v>
      </c>
      <c r="G53" s="27" t="s">
        <v>47</v>
      </c>
      <c r="H53" s="22" t="s">
        <v>170</v>
      </c>
      <c r="I53" s="22" t="s">
        <v>171</v>
      </c>
      <c r="J53" s="28">
        <v>40</v>
      </c>
      <c r="K53" s="88" t="s">
        <v>29</v>
      </c>
      <c r="L53" s="91">
        <v>50</v>
      </c>
      <c r="M53" s="85">
        <v>0</v>
      </c>
      <c r="N53" s="85">
        <v>0</v>
      </c>
      <c r="O53" s="174">
        <f t="shared" si="0"/>
        <v>50</v>
      </c>
      <c r="P53" s="159">
        <v>16.666666666666668</v>
      </c>
      <c r="Q53" s="29">
        <v>0</v>
      </c>
      <c r="R53" s="29">
        <v>0</v>
      </c>
      <c r="S53" s="160">
        <f t="shared" si="1"/>
        <v>16.666666666666668</v>
      </c>
      <c r="T53" s="159">
        <v>33.333333333333336</v>
      </c>
      <c r="U53" s="29">
        <v>0</v>
      </c>
      <c r="V53" s="29">
        <v>0</v>
      </c>
      <c r="W53" s="160">
        <f t="shared" si="2"/>
        <v>33.333333333333336</v>
      </c>
      <c r="X53" s="89" t="s">
        <v>244</v>
      </c>
      <c r="Y53" s="30" t="s">
        <v>201</v>
      </c>
      <c r="Z53" s="82" t="s">
        <v>202</v>
      </c>
      <c r="AA53" s="83" t="s">
        <v>244</v>
      </c>
      <c r="AB53" s="83" t="s">
        <v>245</v>
      </c>
      <c r="AC53" s="31" t="s">
        <v>42</v>
      </c>
      <c r="AD53" s="31" t="s">
        <v>220</v>
      </c>
      <c r="AE53" s="32" t="s">
        <v>25</v>
      </c>
      <c r="AF53" s="33">
        <v>43709</v>
      </c>
      <c r="AG53" s="92">
        <v>44074</v>
      </c>
      <c r="AH53" s="98" t="s">
        <v>228</v>
      </c>
      <c r="AI53" s="35" t="s">
        <v>246</v>
      </c>
      <c r="AJ53" s="34" t="s">
        <v>229</v>
      </c>
      <c r="AK53" s="34" t="s">
        <v>229</v>
      </c>
      <c r="AL53" s="36">
        <v>210.74</v>
      </c>
      <c r="AM53" s="37" t="s">
        <v>230</v>
      </c>
      <c r="AN53" s="37" t="s">
        <v>230</v>
      </c>
      <c r="AO53" s="99">
        <v>0</v>
      </c>
    </row>
    <row r="54" spans="1:41" s="10" customFormat="1" ht="37.5" customHeight="1" thickBot="1">
      <c r="A54" s="140">
        <v>42</v>
      </c>
      <c r="B54" s="141" t="s">
        <v>172</v>
      </c>
      <c r="C54" s="141" t="s">
        <v>47</v>
      </c>
      <c r="D54" s="142" t="s">
        <v>54</v>
      </c>
      <c r="E54" s="143" t="s">
        <v>157</v>
      </c>
      <c r="F54" s="144" t="s">
        <v>46</v>
      </c>
      <c r="G54" s="145" t="s">
        <v>47</v>
      </c>
      <c r="H54" s="144" t="s">
        <v>173</v>
      </c>
      <c r="I54" s="144" t="s">
        <v>174</v>
      </c>
      <c r="J54" s="146">
        <v>15</v>
      </c>
      <c r="K54" s="169" t="s">
        <v>29</v>
      </c>
      <c r="L54" s="175">
        <v>11.7</v>
      </c>
      <c r="M54" s="156">
        <v>0</v>
      </c>
      <c r="N54" s="156">
        <v>0</v>
      </c>
      <c r="O54" s="176">
        <f t="shared" si="0"/>
        <v>11.7</v>
      </c>
      <c r="P54" s="161">
        <v>3.9</v>
      </c>
      <c r="Q54" s="147">
        <v>0</v>
      </c>
      <c r="R54" s="147">
        <v>0</v>
      </c>
      <c r="S54" s="162">
        <f>SUM(P54:R54)</f>
        <v>3.9</v>
      </c>
      <c r="T54" s="161">
        <v>7.8</v>
      </c>
      <c r="U54" s="147">
        <v>0</v>
      </c>
      <c r="V54" s="147">
        <v>0</v>
      </c>
      <c r="W54" s="211">
        <f t="shared" si="2"/>
        <v>7.8</v>
      </c>
      <c r="X54" s="167" t="s">
        <v>203</v>
      </c>
      <c r="Y54" s="148" t="s">
        <v>219</v>
      </c>
      <c r="Z54" s="149">
        <v>6572911438</v>
      </c>
      <c r="AA54" s="150" t="s">
        <v>203</v>
      </c>
      <c r="AB54" s="150" t="s">
        <v>176</v>
      </c>
      <c r="AC54" s="151" t="s">
        <v>42</v>
      </c>
      <c r="AD54" s="151" t="s">
        <v>220</v>
      </c>
      <c r="AE54" s="152" t="s">
        <v>25</v>
      </c>
      <c r="AF54" s="153">
        <v>43709</v>
      </c>
      <c r="AG54" s="154">
        <v>44074</v>
      </c>
      <c r="AH54" s="100" t="s">
        <v>228</v>
      </c>
      <c r="AI54" s="101" t="s">
        <v>246</v>
      </c>
      <c r="AJ54" s="102" t="s">
        <v>229</v>
      </c>
      <c r="AK54" s="102" t="s">
        <v>229</v>
      </c>
      <c r="AL54" s="131">
        <v>210.74</v>
      </c>
      <c r="AM54" s="103" t="s">
        <v>230</v>
      </c>
      <c r="AN54" s="103" t="s">
        <v>230</v>
      </c>
      <c r="AO54" s="132">
        <v>0</v>
      </c>
    </row>
    <row r="55" spans="1:33" s="39" customFormat="1" ht="38.25" customHeight="1" thickBot="1">
      <c r="A55" s="86"/>
      <c r="B55" s="86"/>
      <c r="C55" s="86"/>
      <c r="D55" s="86"/>
      <c r="E55" s="86"/>
      <c r="F55" s="86"/>
      <c r="G55" s="86"/>
      <c r="H55" s="86"/>
      <c r="I55" s="86"/>
      <c r="J55" s="90">
        <f>SUM(J13:J54)</f>
        <v>1088</v>
      </c>
      <c r="K55" s="170"/>
      <c r="L55" s="177">
        <f aca="true" t="shared" si="3" ref="L55:V55">SUM(L13:L54)</f>
        <v>1160.7600000000002</v>
      </c>
      <c r="M55" s="178">
        <f t="shared" si="3"/>
        <v>106.28999999999999</v>
      </c>
      <c r="N55" s="178">
        <f t="shared" si="3"/>
        <v>0</v>
      </c>
      <c r="O55" s="179">
        <f t="shared" si="3"/>
        <v>1267.0500000000002</v>
      </c>
      <c r="P55" s="163">
        <f t="shared" si="3"/>
        <v>386.91999999999996</v>
      </c>
      <c r="Q55" s="164">
        <f t="shared" si="3"/>
        <v>35.43</v>
      </c>
      <c r="R55" s="164">
        <f t="shared" si="3"/>
        <v>0</v>
      </c>
      <c r="S55" s="165">
        <f>SUM(S13:S54)</f>
        <v>422.34999999999997</v>
      </c>
      <c r="T55" s="163">
        <f t="shared" si="3"/>
        <v>773.8399999999999</v>
      </c>
      <c r="U55" s="164">
        <f t="shared" si="3"/>
        <v>70.86</v>
      </c>
      <c r="V55" s="164">
        <f t="shared" si="3"/>
        <v>0</v>
      </c>
      <c r="W55" s="165">
        <f>SUM(W13:W54)</f>
        <v>844.6999999999999</v>
      </c>
      <c r="X55" s="87"/>
      <c r="Y55" s="87"/>
      <c r="Z55" s="87"/>
      <c r="AA55" s="87"/>
      <c r="AB55" s="87"/>
      <c r="AC55" s="86"/>
      <c r="AD55" s="86"/>
      <c r="AE55" s="38"/>
      <c r="AF55" s="86"/>
      <c r="AG55" s="86"/>
    </row>
    <row r="57" spans="1:34" s="10" customFormat="1" ht="15" customHeight="1">
      <c r="A57" s="4"/>
      <c r="B57" s="7"/>
      <c r="C57" s="13"/>
      <c r="D57" s="14"/>
      <c r="E57" s="12"/>
      <c r="F57" s="4"/>
      <c r="G57" s="3"/>
      <c r="H57" s="3"/>
      <c r="I57" s="3"/>
      <c r="J57" s="9"/>
      <c r="K57" s="3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8"/>
      <c r="Y57" s="18"/>
      <c r="Z57" s="18"/>
      <c r="AA57" s="18"/>
      <c r="AB57" s="18"/>
      <c r="AE57" s="9"/>
      <c r="AF57" s="5"/>
      <c r="AG57" s="5"/>
      <c r="AH57" s="5"/>
    </row>
    <row r="58" spans="1:34" s="10" customFormat="1" ht="15" customHeight="1">
      <c r="A58" s="4"/>
      <c r="B58" s="7"/>
      <c r="C58" s="13"/>
      <c r="D58" s="14"/>
      <c r="E58" s="12"/>
      <c r="F58" s="4"/>
      <c r="G58" s="3"/>
      <c r="H58" s="3"/>
      <c r="I58" s="3"/>
      <c r="J58" s="9"/>
      <c r="K58" s="3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8"/>
      <c r="Y58" s="18"/>
      <c r="Z58" s="18"/>
      <c r="AA58" s="18"/>
      <c r="AB58" s="18"/>
      <c r="AE58" s="9"/>
      <c r="AF58" s="5"/>
      <c r="AG58" s="5"/>
      <c r="AH58" s="5"/>
    </row>
    <row r="59" spans="1:34" s="10" customFormat="1" ht="15" customHeight="1">
      <c r="A59" s="4"/>
      <c r="B59" s="7"/>
      <c r="C59" s="13"/>
      <c r="D59" s="13"/>
      <c r="E59" s="12"/>
      <c r="F59" s="4"/>
      <c r="G59" s="3"/>
      <c r="H59" s="3"/>
      <c r="I59" s="3"/>
      <c r="J59" s="9"/>
      <c r="K59" s="3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8"/>
      <c r="Y59" s="18"/>
      <c r="Z59" s="18"/>
      <c r="AA59" s="18"/>
      <c r="AB59" s="18"/>
      <c r="AE59" s="9"/>
      <c r="AF59" s="5"/>
      <c r="AG59" s="5"/>
      <c r="AH59" s="5"/>
    </row>
  </sheetData>
  <sheetProtection/>
  <mergeCells count="20">
    <mergeCell ref="AA11:AB11"/>
    <mergeCell ref="B11:I11"/>
    <mergeCell ref="AE11:AE12"/>
    <mergeCell ref="AF11:AG11"/>
    <mergeCell ref="J11:K11"/>
    <mergeCell ref="L11:O11"/>
    <mergeCell ref="X11:Z11"/>
    <mergeCell ref="AC11:AC12"/>
    <mergeCell ref="P11:S11"/>
    <mergeCell ref="T11:W11"/>
    <mergeCell ref="AD11:AD12"/>
    <mergeCell ref="A1:AO1"/>
    <mergeCell ref="D2:AM2"/>
    <mergeCell ref="A11:A12"/>
    <mergeCell ref="AL11:AO11"/>
    <mergeCell ref="AH11:AH12"/>
    <mergeCell ref="AI11:AI12"/>
    <mergeCell ref="AJ11:AJ12"/>
    <mergeCell ref="AK11:AK12"/>
    <mergeCell ref="AH10:AO10"/>
  </mergeCells>
  <conditionalFormatting sqref="H13:H65536 H3:H9">
    <cfRule type="duplicateValues" priority="6" dxfId="6" stopIfTrue="1">
      <formula>AND(COUNTIF($H$13:$H$65536,H3)+COUNTIF($H$3:$H$9,H3)&gt;1,NOT(ISBLANK(H3)))</formula>
    </cfRule>
  </conditionalFormatting>
  <conditionalFormatting sqref="H3:H9 H13:H65536">
    <cfRule type="duplicateValues" priority="5" dxfId="6" stopIfTrue="1">
      <formula>AND(COUNTIF($H$3:$H$9,H3)+COUNTIF($H$13:$H$65536,H3)&gt;1,NOT(ISBLANK(H3)))</formula>
    </cfRule>
  </conditionalFormatting>
  <conditionalFormatting sqref="H10:I10">
    <cfRule type="duplicateValues" priority="4" dxfId="6" stopIfTrue="1">
      <formula>AND(COUNTIF($H$10:$I$10,H10)&gt;1,NOT(ISBLANK(H10)))</formula>
    </cfRule>
  </conditionalFormatting>
  <conditionalFormatting sqref="H10:I10">
    <cfRule type="duplicateValues" priority="3" dxfId="6" stopIfTrue="1">
      <formula>AND(COUNTIF($H$10:$I$10,H10)&gt;1,NOT(ISBLANK(H10)))</formula>
    </cfRule>
  </conditionalFormatting>
  <conditionalFormatting sqref="H12:I12">
    <cfRule type="duplicateValues" priority="2" dxfId="6" stopIfTrue="1">
      <formula>AND(COUNTIF($H$12:$I$12,H12)&gt;1,NOT(ISBLANK(H12)))</formula>
    </cfRule>
  </conditionalFormatting>
  <conditionalFormatting sqref="H11:I12">
    <cfRule type="duplicateValues" priority="1" dxfId="6" stopIfTrue="1">
      <formula>AND(COUNTIF($H$11:$I$12,H11)&gt;1,NOT(ISBLANK(H11)))</formula>
    </cfRule>
  </conditionalFormatting>
  <printOptions horizontalCentered="1"/>
  <pageMargins left="0.1968503937007874" right="0.1968503937007874" top="0.5905511811023623" bottom="0.5905511811023623" header="0" footer="0"/>
  <pageSetup fitToHeight="10" fitToWidth="1" horizontalDpi="600" verticalDpi="600" orientation="landscape" paperSize="8" scale="47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2019-05-08T12:48:25Z</cp:lastPrinted>
  <dcterms:created xsi:type="dcterms:W3CDTF">2012-01-22T12:30:35Z</dcterms:created>
  <dcterms:modified xsi:type="dcterms:W3CDTF">2019-07-11T11:19:23Z</dcterms:modified>
  <cp:category/>
  <cp:version/>
  <cp:contentType/>
  <cp:contentStatus/>
</cp:coreProperties>
</file>